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81" firstSheet="7" activeTab="10"/>
  </bookViews>
  <sheets>
    <sheet name="днев. при ОО" sheetId="1" r:id="rId1"/>
    <sheet name="ЛОУ при соц. защите" sheetId="2" r:id="rId2"/>
    <sheet name="кругл.,предпр., организ." sheetId="3" r:id="rId3"/>
    <sheet name="палат., тр. и отд., походы " sheetId="4" r:id="rId4"/>
    <sheet name="загор. лагеря на тер. СК" sheetId="5" r:id="rId5"/>
    <sheet name="загор. лагеря РФ" sheetId="6" r:id="rId6"/>
    <sheet name="пмж, иные" sheetId="7" r:id="rId7"/>
    <sheet name="ОХВАТ отдыхом " sheetId="8" r:id="rId8"/>
    <sheet name="ОХВАТ ТРУД" sheetId="9" r:id="rId9"/>
    <sheet name="общий охват труд и отдых" sheetId="10" r:id="rId10"/>
    <sheet name="кадры" sheetId="11" r:id="rId11"/>
    <sheet name="финасны" sheetId="12" r:id="rId12"/>
    <sheet name="соц.-нез" sheetId="13" r:id="rId13"/>
    <sheet name="проф. учет" sheetId="14" r:id="rId14"/>
  </sheets>
  <definedNames>
    <definedName name="_xlnm.Print_Area" localSheetId="0">'днев. при ОО'!$A$1:$V$16</definedName>
    <definedName name="_xlnm.Print_Area" localSheetId="4">'загор. лагеря на тер. СК'!$A$1:$BU$18</definedName>
    <definedName name="_xlnm.Print_Area" localSheetId="5">'загор. лагеря РФ'!$A$1:$Q$14</definedName>
    <definedName name="_xlnm.Print_Area" localSheetId="10">'кадры'!$A$1:$Q$12</definedName>
    <definedName name="_xlnm.Print_Area" localSheetId="2">'кругл.,предпр., организ.'!$A$1:$P$10</definedName>
    <definedName name="_xlnm.Print_Area" localSheetId="1">'ЛОУ при соц. защите'!$A$1:$V$9</definedName>
    <definedName name="_xlnm.Print_Area" localSheetId="9">'общий охват труд и отдых'!$A$1:$I$10</definedName>
    <definedName name="_xlnm.Print_Area" localSheetId="7">'ОХВАТ отдыхом '!$A$1:$S$10</definedName>
    <definedName name="_xlnm.Print_Area" localSheetId="8">'ОХВАТ ТРУД'!$A$1:$W$11</definedName>
    <definedName name="_xlnm.Print_Area" localSheetId="3">'палат., тр. и отд., походы '!$A$1:$AK$10</definedName>
    <definedName name="_xlnm.Print_Area" localSheetId="6">'пмж, иные'!$A$1:$W$11</definedName>
    <definedName name="_xlnm.Print_Area" localSheetId="13">'проф. учет'!$A$1:$S$11</definedName>
    <definedName name="_xlnm.Print_Area" localSheetId="12">'соц.-нез'!$A$1:$S$11</definedName>
    <definedName name="_xlnm.Print_Area" localSheetId="11">'финасны'!$A$1:$AG$11</definedName>
  </definedNames>
  <calcPr fullCalcOnLoad="1"/>
</workbook>
</file>

<file path=xl/sharedStrings.xml><?xml version="1.0" encoding="utf-8"?>
<sst xmlns="http://schemas.openxmlformats.org/spreadsheetml/2006/main" count="473" uniqueCount="282">
  <si>
    <t>Приложение 2
к приказу министерства образования 
и молодежной политики Ставропольского края
от ___ ________ 2016 г. № _____</t>
  </si>
  <si>
    <r>
      <t xml:space="preserve">Сведения об организации отдыха, оздоровления и занятости детей 
в Ставропольском крае в 2016 году </t>
    </r>
    <r>
      <rPr>
        <b/>
        <u val="single"/>
        <sz val="12"/>
        <rFont val="Times New Roman"/>
        <family val="1"/>
      </rPr>
      <t>на 20 июня (июля, августа)</t>
    </r>
  </si>
  <si>
    <t>Форма 1</t>
  </si>
  <si>
    <t>Наименование муниципального образования (город, район )  Арзгирский  район,  село  Родниковское</t>
  </si>
  <si>
    <t xml:space="preserve">Лагеря дневного пребывания детей, расположенных  на базе образовательных организаций (МКОУ  СОШ  №9) </t>
  </si>
  <si>
    <t>Общее кол-во заявлений, поданных в лагеря дневного пребывания, при ОО</t>
  </si>
  <si>
    <t>Общая численность детей, направленных на отдых в лагеря дневного пребывания, 
в том числе:</t>
  </si>
  <si>
    <t>Детей-сирот  и детей, оставшихся без попечения родителей</t>
  </si>
  <si>
    <t>Детей-инвалидов</t>
  </si>
  <si>
    <t>Средняя стоимость одного дня пребывания в сутки, 
в руб.</t>
  </si>
  <si>
    <t>Стоимость путевки, в руб.</t>
  </si>
  <si>
    <t>Размер родительской доплаты, в руб.</t>
  </si>
  <si>
    <t>Общая сумма затрат, 
в тыс. руб.</t>
  </si>
  <si>
    <t>Всего лагерей дневного пребывания, открытых на базе ОО, из них</t>
  </si>
  <si>
    <t>Дневные лагеря на базе СОШ</t>
  </si>
  <si>
    <t xml:space="preserve">В них детей </t>
  </si>
  <si>
    <t>Дневные лагеря на базе УДОД</t>
  </si>
  <si>
    <t>Лагеря на базе иных ОО
(указать каких)</t>
  </si>
  <si>
    <t xml:space="preserve">Из них кол-во профильных </t>
  </si>
  <si>
    <t>Лагерей</t>
  </si>
  <si>
    <t>В них детей</t>
  </si>
  <si>
    <t>Из них лагерей труда и отдыха с дневным пребыванием</t>
  </si>
  <si>
    <t xml:space="preserve"> Смен</t>
  </si>
  <si>
    <t xml:space="preserve">* Иформацию  указывать без учета лагерей дневного пребывания, открытых на базе организаций социальной защиты населения </t>
  </si>
  <si>
    <t>Руководитель муниципального органа управления образованием         ________________(ФИО)
Исп. ФИО, контактный  телефон</t>
  </si>
  <si>
    <t>Форма 2</t>
  </si>
  <si>
    <t>Наименование муниципального образования (город, район )_________________________________</t>
  </si>
  <si>
    <t>Лагеря с дневным пребыванием детей, расположенные
на базе организаций социального обслуживания населения</t>
  </si>
  <si>
    <t>Палаточные лагеря при организациях 
социального обслуживания населения</t>
  </si>
  <si>
    <t>Общее кол-во заявлений в лагеря дневного пребывания, при центрах социальной защиты населения</t>
  </si>
  <si>
    <t>численность детей, направленных на отдых, 
из них:</t>
  </si>
  <si>
    <t>детей-сирот  и детей, оставшихся без попечения родителей</t>
  </si>
  <si>
    <t>детей-инвалидов</t>
  </si>
  <si>
    <t xml:space="preserve">из них кол-во профильных </t>
  </si>
  <si>
    <t>Кол-во ЛОУ</t>
  </si>
  <si>
    <t>Место расоложения лагерей</t>
  </si>
  <si>
    <t>Количество дней</t>
  </si>
  <si>
    <t>Профиль лагеря</t>
  </si>
  <si>
    <t>количество заявлений</t>
  </si>
  <si>
    <t>численность детей направленных на отдых, из них:</t>
  </si>
  <si>
    <t>детей-сирот и детей, оставшихся без попечения родителей</t>
  </si>
  <si>
    <t>Всего
организаций</t>
  </si>
  <si>
    <t>лагерей</t>
  </si>
  <si>
    <t>в них детей</t>
  </si>
  <si>
    <t>из низ лагеря труда и отдыха с дневным пребыванием</t>
  </si>
  <si>
    <t xml:space="preserve"> смен</t>
  </si>
  <si>
    <t xml:space="preserve">в них детей </t>
  </si>
  <si>
    <t>отрядов</t>
  </si>
  <si>
    <t xml:space="preserve">
Руководитель муниципального органа управления образованием         ________________(ФИО)
Исп. ФИО, контактный телефон</t>
  </si>
  <si>
    <t>Форма 3</t>
  </si>
  <si>
    <t>Наименование муниципального образования (город, район)  ________________________________</t>
  </si>
  <si>
    <t xml:space="preserve">Лагеря с круглосуточным прибыванием детей, 
на базе школ - интернатов </t>
  </si>
  <si>
    <t xml:space="preserve">Лагеря  дневным пребыванием детей на базе общественных организаций, предприятий, иных организаций (указать каких) </t>
  </si>
  <si>
    <t>средняя стоимость одного дня пребывания в сутки, 
в руб.</t>
  </si>
  <si>
    <t>Общая сумма затрат,
 в тыс. руб.</t>
  </si>
  <si>
    <t>Наименований организаций, на базе которой открыт лагерь</t>
  </si>
  <si>
    <t>Численность детей направленных на отдых, из них:</t>
  </si>
  <si>
    <t>Детей-сирот и детей, оставшихся без попечения родителей</t>
  </si>
  <si>
    <t>Общая сумма затрат, в тыс. рублей</t>
  </si>
  <si>
    <t>Руководитель органа управления образованием         ________________(ФИО)
Исп. ФИО, конт. телефон</t>
  </si>
  <si>
    <t>Форма 4</t>
  </si>
  <si>
    <r>
      <t xml:space="preserve">Палаточные лагеря </t>
    </r>
    <r>
      <rPr>
        <b/>
        <sz val="18"/>
        <color indexed="10"/>
        <rFont val="Times New Roman"/>
        <family val="1"/>
      </rPr>
      <t>за исключением палаточных лагерей при центрах соц. защиты населения</t>
    </r>
  </si>
  <si>
    <t xml:space="preserve">Многодневные походы 
(указать территорию) </t>
  </si>
  <si>
    <t>Лагеря труда и отдыха 
с круглосуточным пребыванием</t>
  </si>
  <si>
    <t>На территории края</t>
  </si>
  <si>
    <t xml:space="preserve">За пределами края </t>
  </si>
  <si>
    <t>средняя стоимость одного дня пребывания в сутки РУБ.</t>
  </si>
  <si>
    <t>Родительская доплата, в руб.</t>
  </si>
  <si>
    <t>Общая сумма затрат,  
тыс. руб.</t>
  </si>
  <si>
    <t>численность детей, направленных на отдых, из них:</t>
  </si>
  <si>
    <t>Сумма затрат тыс. руб.</t>
  </si>
  <si>
    <t>Количество походов</t>
  </si>
  <si>
    <t>Количетсво дней</t>
  </si>
  <si>
    <t>Сумма затрат</t>
  </si>
  <si>
    <t>средняя стоимость путевки в сутки РУБ.</t>
  </si>
  <si>
    <t>Стоимость путевки</t>
  </si>
  <si>
    <t>Сумма затрат (тыс. руб.)</t>
  </si>
  <si>
    <t>Руководитель органа управления образованием         ________________(ФИО)
Исп. ФИО, конт. Телефон</t>
  </si>
  <si>
    <t>Форма 5</t>
  </si>
  <si>
    <t>Наименование 
оздоровительно-образовательного центра</t>
  </si>
  <si>
    <t>Загородные оздоровительно-оздоровительны центры (лагеря) Ставропольского края</t>
  </si>
  <si>
    <t>Распределение детей по территориям СК</t>
  </si>
  <si>
    <t xml:space="preserve">
Общее количество заявлений 
в 2015 году</t>
  </si>
  <si>
    <t>Количество детей, отдохнувших в лагере летом 2016 года</t>
  </si>
  <si>
    <t>Общая сумма затрат
 (тыс. рубл.)</t>
  </si>
  <si>
    <t>Александpовский</t>
  </si>
  <si>
    <t>Андpоповский</t>
  </si>
  <si>
    <t>Апанасенковский</t>
  </si>
  <si>
    <t>Аpзгиpский</t>
  </si>
  <si>
    <t>Благодаpненский</t>
  </si>
  <si>
    <t>Буденновский</t>
  </si>
  <si>
    <t xml:space="preserve">Георгиевский </t>
  </si>
  <si>
    <t>Грачевский</t>
  </si>
  <si>
    <t>Изобильненский</t>
  </si>
  <si>
    <t>Ипатовский</t>
  </si>
  <si>
    <t>Киpовский</t>
  </si>
  <si>
    <t>Кочубеевский</t>
  </si>
  <si>
    <t>Кpасногваpдейский</t>
  </si>
  <si>
    <t>Куpский</t>
  </si>
  <si>
    <t>Левокумский</t>
  </si>
  <si>
    <t>Минеpаловодский</t>
  </si>
  <si>
    <t>Hефтекумский</t>
  </si>
  <si>
    <t>Hовоалександpовский</t>
  </si>
  <si>
    <t>Hовоселицкий</t>
  </si>
  <si>
    <t>Петpовский</t>
  </si>
  <si>
    <t>Пpедгорный</t>
  </si>
  <si>
    <t>Советский</t>
  </si>
  <si>
    <t>Степновский</t>
  </si>
  <si>
    <t>Тpуновский</t>
  </si>
  <si>
    <t>Туpкменский</t>
  </si>
  <si>
    <t>Шпаковский</t>
  </si>
  <si>
    <t>г.Геоpгиевск</t>
  </si>
  <si>
    <t>г.Ессентуки</t>
  </si>
  <si>
    <t>г.Железноводск</t>
  </si>
  <si>
    <t>г.Кисловодск</t>
  </si>
  <si>
    <t>г.Леpмонтов</t>
  </si>
  <si>
    <t>г.Hевинномысск</t>
  </si>
  <si>
    <t>г.Пятигорск</t>
  </si>
  <si>
    <t>г.Ставрополь</t>
  </si>
  <si>
    <t>Из других субъектов РФ (указать)</t>
  </si>
  <si>
    <t>1 смена</t>
  </si>
  <si>
    <t>2 смена</t>
  </si>
  <si>
    <t>3 смена</t>
  </si>
  <si>
    <t>4 смена</t>
  </si>
  <si>
    <t>по линии образования 
(с частичной компенсацией)</t>
  </si>
  <si>
    <t>по линии 
соц. защиты</t>
  </si>
  <si>
    <t>за полную стоимость</t>
  </si>
  <si>
    <t>гос. учреждения (детские дома, СПО)</t>
  </si>
  <si>
    <t>ИНОЕ (указать)</t>
  </si>
  <si>
    <t xml:space="preserve">3 смена </t>
  </si>
  <si>
    <t>всего детей, 
из них</t>
  </si>
  <si>
    <t>детей-сирот</t>
  </si>
  <si>
    <t>ИТОГО 
в лагере</t>
  </si>
  <si>
    <t>Геоpгиевский</t>
  </si>
  <si>
    <t>Гpачевский</t>
  </si>
  <si>
    <t>ИТОГО:</t>
  </si>
  <si>
    <t>* заполняется территорией, на которой расположен загородный лагерь</t>
  </si>
  <si>
    <t>Руководитель органа управления образованием        ________________(ФИО)
Исп. ФИО, конт. телефон</t>
  </si>
  <si>
    <t>г.Пятигоpск</t>
  </si>
  <si>
    <t>г.Ставpополь</t>
  </si>
  <si>
    <t>Форма 6</t>
  </si>
  <si>
    <t>Загородные лагеря, расположенные за пределами Ставрополського края</t>
  </si>
  <si>
    <t>На побережье Черного и Азовского морей 
(указать территорию)</t>
  </si>
  <si>
    <t xml:space="preserve">За пределами РФ </t>
  </si>
  <si>
    <t>Место расположения ЛОУ</t>
  </si>
  <si>
    <t>Стоимость путевки в руб.</t>
  </si>
  <si>
    <t>Общая сумма затрат, тыс. руб.</t>
  </si>
  <si>
    <t>Указать страну</t>
  </si>
  <si>
    <t>численность детей направленных 
на отдых, из них:</t>
  </si>
  <si>
    <t>по линии образования</t>
  </si>
  <si>
    <t>по линии соц. защиты</t>
  </si>
  <si>
    <t>Руководитель органа управления образованием         ________________(ФИО)
Исп. ФИО, конт. телефон</t>
  </si>
  <si>
    <t>Форма 7</t>
  </si>
  <si>
    <t>Организация отдыха детей по месту жительства (без питания)</t>
  </si>
  <si>
    <t>Организация отдыха детей на площадках при СОШ</t>
  </si>
  <si>
    <t>Организация отдыха детей на площадках при УДОД</t>
  </si>
  <si>
    <t>Организация учебно-тренировочных сборов</t>
  </si>
  <si>
    <t xml:space="preserve">Организация отдыха детей на площадках  по месту жительства </t>
  </si>
  <si>
    <t>Организация отдыха детей в комнатах школьника</t>
  </si>
  <si>
    <t>Организация отдыха детей в подростковых клубах</t>
  </si>
  <si>
    <t>Площадки на базе религиозных организаций</t>
  </si>
  <si>
    <t xml:space="preserve">Площадки на базе воинских частей </t>
  </si>
  <si>
    <t>Площадки, организуемые частными лицами, ИП</t>
  </si>
  <si>
    <t>Площадки, организованные  общественными организациями</t>
  </si>
  <si>
    <t>Всего отдохнуло детей (без питания)</t>
  </si>
  <si>
    <t xml:space="preserve"> Всего отдохнуло детей с родителями (базы отдыха, санатории, экскурсии, походы и т.д.)</t>
  </si>
  <si>
    <t xml:space="preserve">всего </t>
  </si>
  <si>
    <t>всего</t>
  </si>
  <si>
    <t>Форма 8</t>
  </si>
  <si>
    <t>Общий охват всеми формами отдыха</t>
  </si>
  <si>
    <t xml:space="preserve">Количество обучающихся </t>
  </si>
  <si>
    <t xml:space="preserve">Количество обучающихся без учета выпускников 11 классов </t>
  </si>
  <si>
    <t>Общий охват отдыхом с питанием</t>
  </si>
  <si>
    <t>% от общего кол-ва обучающихся без учета выпускников 11 классов</t>
  </si>
  <si>
    <t>Общий охват отдыхом без питания</t>
  </si>
  <si>
    <t>Общий охват отдыхом с родителями</t>
  </si>
  <si>
    <t>Охват детей, отдохнувших 2 и более раза</t>
  </si>
  <si>
    <t>ко-во детей</t>
  </si>
  <si>
    <t>% от общего количества обучающихся</t>
  </si>
  <si>
    <t>Руководитель муниципального органа управления образованием         ________________(ФИО)
Исп. ФИО, контактный телефон</t>
  </si>
  <si>
    <t>Форма 9</t>
  </si>
  <si>
    <t xml:space="preserve">Сведения о трудовой занятости </t>
  </si>
  <si>
    <t xml:space="preserve">Общее количество обучающихся </t>
  </si>
  <si>
    <t>Организация трудовой занятости</t>
  </si>
  <si>
    <t>ИТОГО</t>
  </si>
  <si>
    <t>Кол-во ученических производстводственных бригад</t>
  </si>
  <si>
    <t>Кол-во трудовых объединений школьников (ТОШ)</t>
  </si>
  <si>
    <t>в том числе,</t>
  </si>
  <si>
    <t>количество ремонтных бригад</t>
  </si>
  <si>
    <t>количество экологических ("зеленых") патрулей</t>
  </si>
  <si>
    <t>количество детей, прошедших пришкольную трудовую практику</t>
  </si>
  <si>
    <t>вожатые в пришкольных лагерях</t>
  </si>
  <si>
    <t>индивидуальное трудоустройство</t>
  </si>
  <si>
    <t>количество детей, охваченных другими видами занятости</t>
  </si>
  <si>
    <t>ВСЕГО обучающихся, охваченных трудовой занятостью</t>
  </si>
  <si>
    <t>Из них трудоустроено через центры занятости</t>
  </si>
  <si>
    <t>% без учеты обучающихся 11 классов</t>
  </si>
  <si>
    <t>Кол-во с/х ТОШ</t>
  </si>
  <si>
    <t>Кол-во иных ТОШ</t>
  </si>
  <si>
    <t>Форма 10</t>
  </si>
  <si>
    <t>Общий охват всеми формами отдыха 
(столбец L9 таблица 8)</t>
  </si>
  <si>
    <t>ВСЕГО обучающихся, охваченных трудовой занятостью 
столбец S9 таблица 9 )</t>
  </si>
  <si>
    <t>Охваченных отдыхом и занятость 2 и более раз</t>
  </si>
  <si>
    <t>Общий охват отдыхом и занятостью</t>
  </si>
  <si>
    <t>Руководитель органа управления образованием ________________(ФИО)
Исп. ФИО, конт. Телефон</t>
  </si>
  <si>
    <t>Форма 11</t>
  </si>
  <si>
    <t>Кадровое обеспечение организаций летнего отдыха детей</t>
  </si>
  <si>
    <r>
      <t xml:space="preserve">Наименование муниципального образования (город, район) </t>
    </r>
    <r>
      <rPr>
        <u val="single"/>
        <sz val="12"/>
        <rFont val="Times New Roman"/>
        <family val="1"/>
      </rPr>
      <t xml:space="preserve"> с. Родниковское  МКОУ  СОШ  №9  с. Родниковского</t>
    </r>
  </si>
  <si>
    <t>Начальник, 
директор 
лагеря</t>
  </si>
  <si>
    <t>зам. начальника/
директора лагеря</t>
  </si>
  <si>
    <t>воспитатель</t>
  </si>
  <si>
    <t>старший вожатый</t>
  </si>
  <si>
    <t xml:space="preserve">вожатый </t>
  </si>
  <si>
    <t>методист</t>
  </si>
  <si>
    <t>педагог-организатор</t>
  </si>
  <si>
    <t>социальный педагог</t>
  </si>
  <si>
    <t>педагог-психолог</t>
  </si>
  <si>
    <t>педагог-библиотекарь</t>
  </si>
  <si>
    <t>педагог доплнительного образования (концертмейстер, муз. руководитель)</t>
  </si>
  <si>
    <t>руководитель физисеческого воспитания</t>
  </si>
  <si>
    <t>плавруки</t>
  </si>
  <si>
    <t>медицинские работники</t>
  </si>
  <si>
    <t>матросы-спасатели</t>
  </si>
  <si>
    <t>повара</t>
  </si>
  <si>
    <t xml:space="preserve">ИНЫЕ </t>
  </si>
  <si>
    <t>Толочко  Оксана  Анатольевна</t>
  </si>
  <si>
    <t>Форма 12</t>
  </si>
  <si>
    <t>Источники финансирования летней кампании в Ставропольском крае в 2016 году</t>
  </si>
  <si>
    <t>Средства муниципального бюджета, в (тыс. руб.)</t>
  </si>
  <si>
    <t>Спонсорская средства (тыс. руб.)</t>
  </si>
  <si>
    <t>Родительские средства (тыс. руб.)</t>
  </si>
  <si>
    <t>Из средств предприятий (тыс. руб.)</t>
  </si>
  <si>
    <t>Из  профсоюзных организаций
(тыс. руб.)</t>
  </si>
  <si>
    <t>ВСЕГО 
(из всех источников финансирования)</t>
  </si>
  <si>
    <t>Всего, из них</t>
  </si>
  <si>
    <t>на организацию отдыха детей, находящихся в ТСЖ</t>
  </si>
  <si>
    <t>профилактика ГКЛ</t>
  </si>
  <si>
    <t>проведение мед.осмотров педагогов</t>
  </si>
  <si>
    <t>проведение мед.осмотров детей</t>
  </si>
  <si>
    <t>развитие матер.-технич.базы лагерей всех типов</t>
  </si>
  <si>
    <t>софинансиров. трудовой занятости</t>
  </si>
  <si>
    <t xml:space="preserve">организация питания в лагерях с дневным пребыванием </t>
  </si>
  <si>
    <t>сумма компенсации родилям в загородные лагеря из (по потокам)</t>
  </si>
  <si>
    <t>Иные расходы (указать какие)</t>
  </si>
  <si>
    <t>приобретение путевок</t>
  </si>
  <si>
    <t>организация питания</t>
  </si>
  <si>
    <t>развитие материально-технич. базы ЛОУ</t>
  </si>
  <si>
    <t>Транспортные услуги</t>
  </si>
  <si>
    <t>Иные расходы</t>
  </si>
  <si>
    <t>приобретение путевок в лагеря с дневным пребыванием</t>
  </si>
  <si>
    <t xml:space="preserve">приобретение путевок в загородные лагеря </t>
  </si>
  <si>
    <t>развитие материально-технич. Базы ЛО</t>
  </si>
  <si>
    <t>Форма 13</t>
  </si>
  <si>
    <t xml:space="preserve">Организация отдыха детей социально-незащищенных категорий </t>
  </si>
  <si>
    <t>Всего детей социально-незащищенной категориив районе/ городе</t>
  </si>
  <si>
    <t xml:space="preserve"> воспитанники детских домов</t>
  </si>
  <si>
    <t>опекаемые</t>
  </si>
  <si>
    <t>мигранты, беженцы</t>
  </si>
  <si>
    <t>дети-инвалиды</t>
  </si>
  <si>
    <t>приемные семьи</t>
  </si>
  <si>
    <t>дети из малообеспеченных семей</t>
  </si>
  <si>
    <t>другие категории</t>
  </si>
  <si>
    <t>Охват детей социально-незащищенной категории</t>
  </si>
  <si>
    <t>% от общего количества детей данной категории</t>
  </si>
  <si>
    <t>отдых</t>
  </si>
  <si>
    <t>трудовая занятость</t>
  </si>
  <si>
    <t>отдыхом</t>
  </si>
  <si>
    <t>трудовой занятостью</t>
  </si>
  <si>
    <t>Форма 14</t>
  </si>
  <si>
    <t>Организация отдыха детей, состоящих на всех видах учета</t>
  </si>
  <si>
    <t>Общее количество детей и подростков, состоящих на всех видах профилактического учета</t>
  </si>
  <si>
    <t>отдых в загородных лагерях</t>
  </si>
  <si>
    <t>отдых в лагерях с дневным пребыванием</t>
  </si>
  <si>
    <t>отдых в палаточных лагерях</t>
  </si>
  <si>
    <t>отдых в санаториях</t>
  </si>
  <si>
    <t>отдых в лагерях труда и отдыха</t>
  </si>
  <si>
    <t>площадки по месту жительства (без питания)</t>
  </si>
  <si>
    <t>были охвачены 
2 и более раз</t>
  </si>
  <si>
    <t>общий охват всеми формами отдыха и занятости</t>
  </si>
  <si>
    <t>чел.</t>
  </si>
  <si>
    <t>%</t>
  </si>
  <si>
    <t>чел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</si>
</sst>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</numFmts>
  <fonts count="62">
    <font>
      <sz val="10"/>
      <name val="Arial Cyr"/>
      <family val="2"/>
    </font>
    <font>
      <sz val="10"/>
      <name val="Arial"/>
      <family val="0"/>
    </font>
    <font>
      <sz val="10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2"/>
    </font>
    <font>
      <sz val="12"/>
      <name val="Arial Narrow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8"/>
      <color indexed="10"/>
      <name val="Times New Roman"/>
      <family val="1"/>
    </font>
    <font>
      <sz val="26"/>
      <name val="Times New Roman"/>
      <family val="1"/>
    </font>
    <font>
      <sz val="16"/>
      <color indexed="10"/>
      <name val="Times New Roman"/>
      <family val="1"/>
    </font>
    <font>
      <sz val="24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b/>
      <sz val="14"/>
      <color indexed="18"/>
      <name val="Times New Roman"/>
      <family val="1"/>
    </font>
    <font>
      <sz val="20"/>
      <name val="Times New Roman"/>
      <family val="1"/>
    </font>
    <font>
      <sz val="10"/>
      <name val="Arial Narrow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32" borderId="0" xfId="0" applyFont="1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vertical="center" wrapText="1"/>
    </xf>
    <xf numFmtId="0" fontId="12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12" fillId="0" borderId="10" xfId="53" applyNumberFormat="1" applyFont="1" applyFill="1" applyBorder="1" applyAlignment="1">
      <alignment horizontal="left" vertical="center" textRotation="90" wrapText="1"/>
      <protection/>
    </xf>
    <xf numFmtId="0" fontId="12" fillId="0" borderId="10" xfId="0" applyNumberFormat="1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0" fontId="12" fillId="0" borderId="11" xfId="0" applyNumberFormat="1" applyFont="1" applyBorder="1" applyAlignment="1">
      <alignment vertical="center" wrapText="1"/>
    </xf>
    <xf numFmtId="0" fontId="12" fillId="0" borderId="15" xfId="0" applyNumberFormat="1" applyFont="1" applyBorder="1" applyAlignment="1">
      <alignment vertical="center" wrapText="1"/>
    </xf>
    <xf numFmtId="0" fontId="12" fillId="0" borderId="12" xfId="0" applyNumberFormat="1" applyFont="1" applyBorder="1" applyAlignment="1">
      <alignment vertical="center" wrapText="1"/>
    </xf>
    <xf numFmtId="1" fontId="12" fillId="0" borderId="11" xfId="53" applyNumberFormat="1" applyFont="1" applyFill="1" applyBorder="1" applyAlignment="1">
      <alignment horizontal="left" vertical="center" wrapText="1"/>
      <protection/>
    </xf>
    <xf numFmtId="1" fontId="3" fillId="0" borderId="11" xfId="53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9" fillId="0" borderId="10" xfId="0" applyFont="1" applyFill="1" applyBorder="1" applyAlignment="1">
      <alignment horizontal="center" textRotation="90" wrapText="1"/>
    </xf>
    <xf numFmtId="0" fontId="19" fillId="0" borderId="10" xfId="0" applyFont="1" applyBorder="1" applyAlignment="1">
      <alignment vertical="center" textRotation="90" wrapText="1"/>
    </xf>
    <xf numFmtId="0" fontId="19" fillId="0" borderId="10" xfId="0" applyFont="1" applyFill="1" applyBorder="1" applyAlignment="1">
      <alignment vertical="center" textRotation="90" wrapText="1"/>
    </xf>
    <xf numFmtId="1" fontId="12" fillId="0" borderId="10" xfId="53" applyNumberFormat="1" applyFont="1" applyFill="1" applyBorder="1" applyAlignment="1">
      <alignment horizontal="left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9" fillId="0" borderId="10" xfId="53" applyNumberFormat="1" applyFont="1" applyFill="1" applyBorder="1" applyAlignment="1">
      <alignment horizontal="left" vertical="center" wrapText="1"/>
      <protection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1" fontId="6" fillId="0" borderId="0" xfId="53" applyNumberFormat="1" applyFont="1" applyFill="1" applyBorder="1" applyAlignment="1">
      <alignment horizontal="right" vertical="center" wrapText="1"/>
      <protection/>
    </xf>
    <xf numFmtId="1" fontId="19" fillId="0" borderId="0" xfId="53" applyNumberFormat="1" applyFont="1" applyFill="1" applyBorder="1" applyAlignment="1">
      <alignment horizontal="left" vertical="center" wrapText="1"/>
      <protection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9" fillId="0" borderId="18" xfId="0" applyFont="1" applyFill="1" applyBorder="1" applyAlignment="1">
      <alignment horizontal="center" textRotation="90" wrapText="1"/>
    </xf>
    <xf numFmtId="0" fontId="19" fillId="0" borderId="19" xfId="0" applyFont="1" applyFill="1" applyBorder="1" applyAlignment="1">
      <alignment textRotation="90" wrapText="1"/>
    </xf>
    <xf numFmtId="0" fontId="19" fillId="0" borderId="2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textRotation="90" wrapText="1"/>
    </xf>
    <xf numFmtId="0" fontId="19" fillId="34" borderId="18" xfId="0" applyFont="1" applyFill="1" applyBorder="1" applyAlignment="1">
      <alignment textRotation="90" wrapText="1"/>
    </xf>
    <xf numFmtId="0" fontId="19" fillId="34" borderId="19" xfId="0" applyFont="1" applyFill="1" applyBorder="1" applyAlignment="1">
      <alignment textRotation="90" wrapText="1"/>
    </xf>
    <xf numFmtId="0" fontId="6" fillId="0" borderId="0" xfId="0" applyFont="1" applyFill="1" applyBorder="1" applyAlignment="1">
      <alignment textRotation="90" wrapText="1"/>
    </xf>
    <xf numFmtId="1" fontId="12" fillId="0" borderId="21" xfId="53" applyNumberFormat="1" applyFont="1" applyFill="1" applyBorder="1" applyAlignment="1">
      <alignment horizontal="left" vertical="center" wrapText="1"/>
      <protection/>
    </xf>
    <xf numFmtId="1" fontId="12" fillId="0" borderId="22" xfId="53" applyNumberFormat="1" applyFont="1" applyFill="1" applyBorder="1" applyAlignment="1">
      <alignment horizontal="left" vertical="center" wrapText="1"/>
      <protection/>
    </xf>
    <xf numFmtId="1" fontId="12" fillId="0" borderId="23" xfId="53" applyNumberFormat="1" applyFont="1" applyFill="1" applyBorder="1" applyAlignment="1">
      <alignment horizontal="left" wrapText="1"/>
      <protection/>
    </xf>
    <xf numFmtId="1" fontId="12" fillId="0" borderId="24" xfId="53" applyNumberFormat="1" applyFont="1" applyFill="1" applyBorder="1" applyAlignment="1">
      <alignment horizontal="left" wrapText="1"/>
      <protection/>
    </xf>
    <xf numFmtId="1" fontId="12" fillId="0" borderId="25" xfId="53" applyNumberFormat="1" applyFont="1" applyFill="1" applyBorder="1" applyAlignment="1">
      <alignment horizontal="left" wrapText="1"/>
      <protection/>
    </xf>
    <xf numFmtId="1" fontId="12" fillId="0" borderId="26" xfId="53" applyNumberFormat="1" applyFont="1" applyFill="1" applyBorder="1" applyAlignment="1">
      <alignment horizontal="left" wrapText="1"/>
      <protection/>
    </xf>
    <xf numFmtId="0" fontId="12" fillId="0" borderId="26" xfId="0" applyNumberFormat="1" applyFont="1" applyFill="1" applyBorder="1" applyAlignment="1">
      <alignment horizontal="left" wrapText="1"/>
    </xf>
    <xf numFmtId="0" fontId="12" fillId="0" borderId="24" xfId="0" applyNumberFormat="1" applyFont="1" applyFill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34" borderId="23" xfId="0" applyNumberFormat="1" applyFont="1" applyFill="1" applyBorder="1" applyAlignment="1">
      <alignment horizontal="left" wrapText="1"/>
    </xf>
    <xf numFmtId="0" fontId="12" fillId="34" borderId="24" xfId="0" applyNumberFormat="1" applyFont="1" applyFill="1" applyBorder="1" applyAlignment="1">
      <alignment horizontal="left" wrapText="1"/>
    </xf>
    <xf numFmtId="0" fontId="12" fillId="34" borderId="25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left"/>
    </xf>
    <xf numFmtId="1" fontId="19" fillId="0" borderId="18" xfId="53" applyNumberFormat="1" applyFont="1" applyFill="1" applyBorder="1" applyAlignment="1">
      <alignment horizontal="left" wrapText="1"/>
      <protection/>
    </xf>
    <xf numFmtId="1" fontId="19" fillId="0" borderId="19" xfId="53" applyNumberFormat="1" applyFont="1" applyFill="1" applyBorder="1" applyAlignment="1">
      <alignment horizontal="left" wrapText="1"/>
      <protection/>
    </xf>
    <xf numFmtId="1" fontId="19" fillId="0" borderId="27" xfId="53" applyNumberFormat="1" applyFont="1" applyFill="1" applyBorder="1" applyAlignment="1">
      <alignment horizontal="left" wrapText="1"/>
      <protection/>
    </xf>
    <xf numFmtId="1" fontId="19" fillId="0" borderId="20" xfId="53" applyNumberFormat="1" applyFont="1" applyFill="1" applyBorder="1" applyAlignment="1">
      <alignment horizontal="left" wrapText="1"/>
      <protection/>
    </xf>
    <xf numFmtId="0" fontId="19" fillId="0" borderId="20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 horizontal="left"/>
    </xf>
    <xf numFmtId="0" fontId="19" fillId="0" borderId="28" xfId="0" applyNumberFormat="1" applyFont="1" applyFill="1" applyBorder="1" applyAlignment="1">
      <alignment horizontal="left"/>
    </xf>
    <xf numFmtId="0" fontId="19" fillId="34" borderId="18" xfId="0" applyNumberFormat="1" applyFont="1" applyFill="1" applyBorder="1" applyAlignment="1">
      <alignment horizontal="left"/>
    </xf>
    <xf numFmtId="0" fontId="19" fillId="34" borderId="19" xfId="0" applyNumberFormat="1" applyFont="1" applyFill="1" applyBorder="1" applyAlignment="1">
      <alignment horizontal="left"/>
    </xf>
    <xf numFmtId="0" fontId="19" fillId="34" borderId="27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" fontId="19" fillId="0" borderId="0" xfId="53" applyNumberFormat="1" applyFont="1" applyFill="1" applyBorder="1" applyAlignment="1">
      <alignment horizontal="left" wrapText="1"/>
      <protection/>
    </xf>
    <xf numFmtId="0" fontId="19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vertical="center" textRotation="90" wrapText="1"/>
    </xf>
    <xf numFmtId="1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32" borderId="0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5" fontId="4" fillId="0" borderId="10" xfId="0" applyNumberFormat="1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/>
    </xf>
    <xf numFmtId="0" fontId="26" fillId="35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6" fillId="0" borderId="0" xfId="0" applyNumberFormat="1" applyFont="1" applyFill="1" applyBorder="1" applyAlignment="1">
      <alignment horizontal="center" vertical="center"/>
    </xf>
    <xf numFmtId="0" fontId="26" fillId="35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39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32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textRotation="90" wrapText="1"/>
    </xf>
    <xf numFmtId="0" fontId="6" fillId="33" borderId="24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textRotation="90" wrapText="1"/>
    </xf>
    <xf numFmtId="0" fontId="19" fillId="0" borderId="29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textRotation="90" wrapText="1"/>
    </xf>
    <xf numFmtId="0" fontId="19" fillId="34" borderId="32" xfId="0" applyFont="1" applyFill="1" applyBorder="1" applyAlignment="1">
      <alignment horizontal="center" wrapText="1"/>
    </xf>
    <xf numFmtId="0" fontId="19" fillId="34" borderId="30" xfId="0" applyFont="1" applyFill="1" applyBorder="1" applyAlignment="1">
      <alignment horizontal="center" textRotation="90" wrapText="1"/>
    </xf>
    <xf numFmtId="0" fontId="19" fillId="0" borderId="32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wrapText="1"/>
    </xf>
    <xf numFmtId="0" fontId="19" fillId="38" borderId="10" xfId="0" applyFont="1" applyFill="1" applyBorder="1" applyAlignment="1">
      <alignment horizontal="center" vertical="center" textRotation="90" wrapText="1"/>
    </xf>
    <xf numFmtId="0" fontId="12" fillId="37" borderId="10" xfId="0" applyFont="1" applyFill="1" applyBorder="1" applyAlignment="1">
      <alignment horizontal="center" vertical="center" textRotation="90" wrapText="1"/>
    </xf>
    <xf numFmtId="0" fontId="12" fillId="40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40" borderId="10" xfId="0" applyFont="1" applyFill="1" applyBorder="1" applyAlignment="1">
      <alignment horizontal="center" vertical="center" textRotation="90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9" fillId="32" borderId="10" xfId="0" applyFont="1" applyFill="1" applyBorder="1" applyAlignment="1">
      <alignment horizontal="center" textRotation="90" wrapText="1"/>
    </xf>
    <xf numFmtId="0" fontId="19" fillId="41" borderId="10" xfId="0" applyFont="1" applyFill="1" applyBorder="1" applyAlignment="1">
      <alignment horizontal="center" vertical="center" textRotation="90" wrapText="1"/>
    </xf>
    <xf numFmtId="0" fontId="19" fillId="34" borderId="10" xfId="0" applyFont="1" applyFill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36" borderId="34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36" borderId="34" xfId="0" applyFont="1" applyFill="1" applyBorder="1" applyAlignment="1">
      <alignment horizontal="center" vertical="center" textRotation="90"/>
    </xf>
    <xf numFmtId="0" fontId="4" fillId="40" borderId="34" xfId="0" applyFont="1" applyFill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4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center" wrapText="1"/>
    </xf>
    <xf numFmtId="164" fontId="14" fillId="35" borderId="10" xfId="0" applyNumberFormat="1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АЙОН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view="pageBreakPreview" zoomScale="173" zoomScaleSheetLayoutView="173" zoomScalePageLayoutView="0" workbookViewId="0" topLeftCell="D10">
      <selection activeCell="E12" sqref="E12"/>
    </sheetView>
  </sheetViews>
  <sheetFormatPr defaultColWidth="9.125" defaultRowHeight="12.75"/>
  <cols>
    <col min="1" max="1" width="13.375" style="1" customWidth="1"/>
    <col min="2" max="2" width="17.50390625" style="2" customWidth="1"/>
    <col min="3" max="3" width="14.50390625" style="2" customWidth="1"/>
    <col min="4" max="4" width="6.125" style="2" customWidth="1"/>
    <col min="5" max="5" width="8.875" style="2" customWidth="1"/>
    <col min="6" max="7" width="8.50390625" style="2" customWidth="1"/>
    <col min="8" max="8" width="10.00390625" style="3" customWidth="1"/>
    <col min="9" max="9" width="8.50390625" style="4" customWidth="1"/>
    <col min="10" max="10" width="4.125" style="5" customWidth="1"/>
    <col min="11" max="11" width="4.375" style="6" customWidth="1"/>
    <col min="12" max="12" width="4.50390625" style="2" customWidth="1"/>
    <col min="13" max="13" width="5.00390625" style="2" customWidth="1"/>
    <col min="14" max="14" width="6.50390625" style="2" customWidth="1"/>
    <col min="15" max="15" width="5.875" style="2" customWidth="1"/>
    <col min="16" max="16" width="4.625" style="2" customWidth="1"/>
    <col min="17" max="21" width="5.375" style="1" customWidth="1"/>
    <col min="22" max="22" width="7.125" style="1" customWidth="1"/>
    <col min="23" max="16384" width="9.125" style="1" customWidth="1"/>
  </cols>
  <sheetData>
    <row r="1" spans="1:22" ht="24.7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 t="s">
        <v>0</v>
      </c>
      <c r="P1" s="165"/>
      <c r="Q1" s="165"/>
      <c r="R1" s="165"/>
      <c r="S1" s="165"/>
      <c r="T1" s="165"/>
      <c r="U1" s="165"/>
      <c r="V1" s="165"/>
    </row>
    <row r="2" spans="1:22" ht="26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5"/>
      <c r="Q2" s="165"/>
      <c r="R2" s="165"/>
      <c r="S2" s="165"/>
      <c r="T2" s="165"/>
      <c r="U2" s="165"/>
      <c r="V2" s="165"/>
    </row>
    <row r="3" spans="1:22" ht="56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5"/>
      <c r="Q3" s="165"/>
      <c r="R3" s="165"/>
      <c r="S3" s="165"/>
      <c r="T3" s="165"/>
      <c r="U3" s="165"/>
      <c r="V3" s="165"/>
    </row>
    <row r="4" spans="1:22" ht="33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</row>
    <row r="5" spans="2:22" ht="21" customHeight="1"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166"/>
      <c r="T5" s="166"/>
      <c r="U5" s="166"/>
      <c r="V5" s="166"/>
    </row>
    <row r="6" spans="1:22" ht="36.75" customHeight="1">
      <c r="A6" s="167" t="s">
        <v>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0"/>
    </row>
    <row r="7" spans="1:22" ht="28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61" t="s">
        <v>2</v>
      </c>
      <c r="T7" s="161"/>
      <c r="U7" s="161"/>
      <c r="V7" s="161"/>
    </row>
    <row r="8" spans="1:21" ht="30.75" customHeight="1">
      <c r="A8" s="162" t="s">
        <v>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</row>
    <row r="9" spans="1:21" ht="30.75" customHeight="1">
      <c r="A9" s="163" t="s">
        <v>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1:21" ht="21.75" customHeight="1">
      <c r="A10" s="157" t="s">
        <v>5</v>
      </c>
      <c r="B10" s="157" t="s">
        <v>6</v>
      </c>
      <c r="C10" s="157" t="s">
        <v>7</v>
      </c>
      <c r="D10" s="157" t="s">
        <v>8</v>
      </c>
      <c r="E10" s="157" t="s">
        <v>9</v>
      </c>
      <c r="F10" s="157" t="s">
        <v>10</v>
      </c>
      <c r="G10" s="157" t="s">
        <v>11</v>
      </c>
      <c r="H10" s="157" t="s">
        <v>12</v>
      </c>
      <c r="I10" s="158" t="s">
        <v>13</v>
      </c>
      <c r="J10" s="158" t="s">
        <v>14</v>
      </c>
      <c r="K10" s="158" t="s">
        <v>15</v>
      </c>
      <c r="L10" s="158" t="s">
        <v>16</v>
      </c>
      <c r="M10" s="158" t="s">
        <v>15</v>
      </c>
      <c r="N10" s="158" t="s">
        <v>17</v>
      </c>
      <c r="O10" s="158" t="s">
        <v>15</v>
      </c>
      <c r="P10" s="159" t="s">
        <v>18</v>
      </c>
      <c r="Q10" s="159"/>
      <c r="R10" s="159"/>
      <c r="S10" s="159"/>
      <c r="T10" s="159"/>
      <c r="U10" s="159"/>
    </row>
    <row r="11" spans="1:21" ht="189.75" customHeight="1">
      <c r="A11" s="157"/>
      <c r="B11" s="157"/>
      <c r="C11" s="157"/>
      <c r="D11" s="157"/>
      <c r="E11" s="157"/>
      <c r="F11" s="157"/>
      <c r="G11" s="157"/>
      <c r="H11" s="157"/>
      <c r="I11" s="158"/>
      <c r="J11" s="158"/>
      <c r="K11" s="158"/>
      <c r="L11" s="158"/>
      <c r="M11" s="158"/>
      <c r="N11" s="158"/>
      <c r="O11" s="158"/>
      <c r="P11" s="12" t="s">
        <v>19</v>
      </c>
      <c r="Q11" s="12" t="s">
        <v>20</v>
      </c>
      <c r="R11" s="12" t="s">
        <v>21</v>
      </c>
      <c r="S11" s="12" t="s">
        <v>20</v>
      </c>
      <c r="T11" s="12" t="s">
        <v>22</v>
      </c>
      <c r="U11" s="12" t="s">
        <v>15</v>
      </c>
    </row>
    <row r="12" spans="1:21" ht="13.5" customHeight="1">
      <c r="A12" s="13">
        <v>25</v>
      </c>
      <c r="B12" s="13">
        <v>25</v>
      </c>
      <c r="C12" s="13">
        <v>0</v>
      </c>
      <c r="D12" s="13">
        <v>0</v>
      </c>
      <c r="E12" s="13">
        <v>90</v>
      </c>
      <c r="F12" s="13">
        <v>1620</v>
      </c>
      <c r="G12" s="13">
        <v>0</v>
      </c>
      <c r="H12" s="13"/>
      <c r="I12" s="13">
        <v>1</v>
      </c>
      <c r="J12" s="13">
        <v>1</v>
      </c>
      <c r="K12" s="13">
        <v>25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1</v>
      </c>
      <c r="U12" s="13">
        <v>25</v>
      </c>
    </row>
    <row r="13" spans="1:22" ht="9" customHeight="1">
      <c r="A13" s="14"/>
      <c r="B13" s="15"/>
      <c r="C13" s="15"/>
      <c r="D13" s="15"/>
      <c r="E13" s="15"/>
      <c r="F13" s="15"/>
      <c r="G13" s="15"/>
      <c r="H13" s="15"/>
      <c r="I13" s="16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5">
      <c r="A14" s="18" t="s">
        <v>23</v>
      </c>
      <c r="B14" s="1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70.5" customHeight="1">
      <c r="A16" s="160" t="s">
        <v>24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</row>
  </sheetData>
  <sheetProtection selectLockedCells="1" selectUnlockedCells="1"/>
  <mergeCells count="24">
    <mergeCell ref="A1:N3"/>
    <mergeCell ref="O1:V3"/>
    <mergeCell ref="S5:V5"/>
    <mergeCell ref="A6:U6"/>
    <mergeCell ref="S7:V7"/>
    <mergeCell ref="A8:U8"/>
    <mergeCell ref="A9:U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P10:U10"/>
    <mergeCell ref="A16:V16"/>
    <mergeCell ref="J10:J11"/>
    <mergeCell ref="K10:K11"/>
    <mergeCell ref="L10:L11"/>
    <mergeCell ref="M10:M11"/>
    <mergeCell ref="N10:N11"/>
    <mergeCell ref="O10:O11"/>
  </mergeCells>
  <printOptions/>
  <pageMargins left="0.75" right="0.1701388888888889" top="1" bottom="1" header="0.5118055555555555" footer="0.5118055555555555"/>
  <pageSetup fitToHeight="1" fitToWidth="1"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view="pageBreakPreview" zoomScale="173" zoomScaleSheetLayoutView="173" zoomScalePageLayoutView="0" workbookViewId="0" topLeftCell="A1">
      <selection activeCell="H8" sqref="H8"/>
    </sheetView>
  </sheetViews>
  <sheetFormatPr defaultColWidth="9.00390625" defaultRowHeight="12.75"/>
  <cols>
    <col min="1" max="1" width="9.625" style="0" customWidth="1"/>
    <col min="2" max="2" width="7.375" style="0" customWidth="1"/>
    <col min="3" max="3" width="11.375" style="0" customWidth="1"/>
    <col min="4" max="4" width="10.50390625" style="0" customWidth="1"/>
    <col min="9" max="9" width="10.50390625" style="0" customWidth="1"/>
  </cols>
  <sheetData>
    <row r="1" spans="7:10" ht="21">
      <c r="G1" s="214" t="s">
        <v>199</v>
      </c>
      <c r="H1" s="214"/>
      <c r="I1" s="214"/>
      <c r="J1" s="123"/>
    </row>
    <row r="2" spans="1:10" ht="15">
      <c r="A2" s="213" t="s">
        <v>181</v>
      </c>
      <c r="B2" s="213"/>
      <c r="C2" s="213"/>
      <c r="D2" s="213"/>
      <c r="E2" s="213"/>
      <c r="F2" s="213"/>
      <c r="G2" s="213"/>
      <c r="H2" s="213"/>
      <c r="I2" s="213"/>
      <c r="J2" s="124"/>
    </row>
    <row r="3" spans="1:10" ht="15.75" customHeight="1">
      <c r="A3" s="162" t="s">
        <v>50</v>
      </c>
      <c r="B3" s="162"/>
      <c r="C3" s="162"/>
      <c r="D3" s="162"/>
      <c r="E3" s="162"/>
      <c r="F3" s="162"/>
      <c r="G3" s="162"/>
      <c r="H3" s="162"/>
      <c r="I3" s="162"/>
      <c r="J3" s="125"/>
    </row>
    <row r="4" ht="15">
      <c r="D4" s="55"/>
    </row>
    <row r="5" spans="1:8" ht="12.75" customHeight="1">
      <c r="A5" s="196" t="s">
        <v>182</v>
      </c>
      <c r="B5" s="196" t="s">
        <v>171</v>
      </c>
      <c r="C5" s="215" t="s">
        <v>200</v>
      </c>
      <c r="D5" s="206" t="s">
        <v>201</v>
      </c>
      <c r="E5" s="216" t="s">
        <v>202</v>
      </c>
      <c r="F5" s="217" t="s">
        <v>203</v>
      </c>
      <c r="G5" s="206" t="s">
        <v>178</v>
      </c>
      <c r="H5" s="206" t="s">
        <v>196</v>
      </c>
    </row>
    <row r="6" spans="1:8" ht="24" customHeight="1">
      <c r="A6" s="196"/>
      <c r="B6" s="196"/>
      <c r="C6" s="215"/>
      <c r="D6" s="206"/>
      <c r="E6" s="216"/>
      <c r="F6" s="217"/>
      <c r="G6" s="206"/>
      <c r="H6" s="206"/>
    </row>
    <row r="7" spans="1:8" ht="96.75" customHeight="1">
      <c r="A7" s="196"/>
      <c r="B7" s="196"/>
      <c r="C7" s="215"/>
      <c r="D7" s="206"/>
      <c r="E7" s="216"/>
      <c r="F7" s="217"/>
      <c r="G7" s="206"/>
      <c r="H7" s="206"/>
    </row>
    <row r="8" spans="1:8" s="78" customFormat="1" ht="15">
      <c r="A8" s="119">
        <v>96</v>
      </c>
      <c r="B8" s="119">
        <v>91</v>
      </c>
      <c r="C8" s="119">
        <v>41</v>
      </c>
      <c r="D8" s="121">
        <f>'ОХВАТ ТРУД'!S9</f>
        <v>28</v>
      </c>
      <c r="E8" s="121">
        <v>0</v>
      </c>
      <c r="F8" s="126">
        <v>69</v>
      </c>
      <c r="G8" s="121">
        <f>F8*100/A8</f>
        <v>71.875</v>
      </c>
      <c r="H8" s="121">
        <f>F8*100/B8</f>
        <v>75.82417582417582</v>
      </c>
    </row>
    <row r="9" spans="1:8" s="78" customFormat="1" ht="12.75">
      <c r="A9" s="65"/>
      <c r="B9" s="65"/>
      <c r="C9" s="65"/>
      <c r="D9" s="121"/>
      <c r="E9" s="121"/>
      <c r="F9" s="121"/>
      <c r="G9" s="121"/>
      <c r="H9" s="121"/>
    </row>
    <row r="10" spans="1:9" ht="74.25" customHeight="1">
      <c r="A10" s="165" t="s">
        <v>204</v>
      </c>
      <c r="B10" s="165"/>
      <c r="C10" s="165"/>
      <c r="D10" s="165"/>
      <c r="E10" s="165"/>
      <c r="F10" s="165"/>
      <c r="G10" s="165"/>
      <c r="H10" s="165"/>
      <c r="I10" s="165"/>
    </row>
  </sheetData>
  <sheetProtection selectLockedCells="1" selectUnlockedCells="1"/>
  <mergeCells count="12">
    <mergeCell ref="H5:H7"/>
    <mergeCell ref="A10:I10"/>
    <mergeCell ref="G1:I1"/>
    <mergeCell ref="A2:I2"/>
    <mergeCell ref="A3:I3"/>
    <mergeCell ref="A5:A7"/>
    <mergeCell ref="B5:B7"/>
    <mergeCell ref="C5:C7"/>
    <mergeCell ref="D5:D7"/>
    <mergeCell ref="E5:E7"/>
    <mergeCell ref="F5:F7"/>
    <mergeCell ref="G5:G7"/>
  </mergeCells>
  <printOptions/>
  <pageMargins left="0.4597222222222222" right="0.1701388888888889" top="0.8701388888888889" bottom="0.4097222222222222" header="0.5118055555555555" footer="0.511805555555555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9"/>
  <sheetViews>
    <sheetView tabSelected="1" view="pageBreakPreview" zoomScaleNormal="95" zoomScaleSheetLayoutView="100" zoomScalePageLayoutView="0" workbookViewId="0" topLeftCell="E1">
      <pane ySplit="9" topLeftCell="A29" activePane="bottomLeft" state="frozen"/>
      <selection pane="topLeft" activeCell="B1" sqref="B1"/>
      <selection pane="bottomLeft" activeCell="M37" sqref="M37"/>
    </sheetView>
  </sheetViews>
  <sheetFormatPr defaultColWidth="9.125" defaultRowHeight="12.75"/>
  <cols>
    <col min="1" max="1" width="39.00390625" style="31" customWidth="1"/>
    <col min="2" max="2" width="7.875" style="31" customWidth="1"/>
    <col min="3" max="4" width="6.875" style="31" customWidth="1"/>
    <col min="5" max="6" width="7.125" style="31" customWidth="1"/>
    <col min="7" max="7" width="4.50390625" style="31" customWidth="1"/>
    <col min="8" max="8" width="9.50390625" style="31" customWidth="1"/>
    <col min="9" max="9" width="6.50390625" style="31" customWidth="1"/>
    <col min="10" max="10" width="7.00390625" style="31" customWidth="1"/>
    <col min="11" max="12" width="20.50390625" style="31" customWidth="1"/>
    <col min="13" max="13" width="8.625" style="31" customWidth="1"/>
    <col min="14" max="14" width="6.125" style="31" customWidth="1"/>
    <col min="15" max="17" width="4.625" style="31" customWidth="1"/>
    <col min="18" max="21" width="5.50390625" style="31" customWidth="1"/>
    <col min="22" max="16384" width="9.125" style="31" customWidth="1"/>
  </cols>
  <sheetData>
    <row r="1" spans="1:18" ht="18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94" t="s">
        <v>205</v>
      </c>
      <c r="O1" s="194"/>
      <c r="P1" s="194"/>
      <c r="Q1" s="194"/>
      <c r="R1" s="194"/>
    </row>
    <row r="2" spans="1:18" ht="18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.75" customHeight="1">
      <c r="A3" s="220" t="s">
        <v>206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24" ht="31.5" customHeight="1">
      <c r="A4" s="162" t="s">
        <v>207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1:18" ht="14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7" ht="21.75" customHeight="1">
      <c r="A6" s="219" t="s">
        <v>208</v>
      </c>
      <c r="B6" s="219" t="s">
        <v>209</v>
      </c>
      <c r="C6" s="221" t="s">
        <v>210</v>
      </c>
      <c r="D6" s="219" t="s">
        <v>211</v>
      </c>
      <c r="E6" s="219" t="s">
        <v>212</v>
      </c>
      <c r="F6" s="219" t="s">
        <v>213</v>
      </c>
      <c r="G6" s="219" t="s">
        <v>214</v>
      </c>
      <c r="H6" s="219" t="s">
        <v>215</v>
      </c>
      <c r="I6" s="219" t="s">
        <v>216</v>
      </c>
      <c r="J6" s="219" t="s">
        <v>217</v>
      </c>
      <c r="K6" s="219" t="s">
        <v>218</v>
      </c>
      <c r="L6" s="219" t="s">
        <v>219</v>
      </c>
      <c r="M6" s="219" t="s">
        <v>220</v>
      </c>
      <c r="N6" s="218" t="s">
        <v>221</v>
      </c>
      <c r="O6" s="218" t="s">
        <v>222</v>
      </c>
      <c r="P6" s="218" t="s">
        <v>223</v>
      </c>
      <c r="Q6" s="218" t="s">
        <v>224</v>
      </c>
    </row>
    <row r="7" spans="1:17" ht="12.7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8"/>
      <c r="O7" s="218"/>
      <c r="P7" s="218"/>
      <c r="Q7" s="218"/>
    </row>
    <row r="8" spans="1:17" ht="12.7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8"/>
      <c r="O8" s="218"/>
      <c r="P8" s="218"/>
      <c r="Q8" s="218"/>
    </row>
    <row r="9" spans="1:17" ht="94.5" customHeight="1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8"/>
      <c r="O9" s="218"/>
      <c r="P9" s="218"/>
      <c r="Q9" s="218"/>
    </row>
    <row r="10" spans="1:17" ht="18">
      <c r="A10" s="127" t="s">
        <v>225</v>
      </c>
      <c r="B10" s="127">
        <v>0</v>
      </c>
      <c r="C10" s="127">
        <v>4</v>
      </c>
      <c r="D10" s="128">
        <v>0</v>
      </c>
      <c r="E10" s="129">
        <v>6</v>
      </c>
      <c r="F10" s="128">
        <v>0</v>
      </c>
      <c r="G10" s="128">
        <v>0</v>
      </c>
      <c r="H10" s="128">
        <v>1</v>
      </c>
      <c r="I10" s="128">
        <v>1</v>
      </c>
      <c r="J10" s="128">
        <v>0</v>
      </c>
      <c r="K10" s="128">
        <v>0</v>
      </c>
      <c r="L10" s="128">
        <v>1</v>
      </c>
      <c r="M10" s="128">
        <v>0</v>
      </c>
      <c r="N10" s="128">
        <v>0</v>
      </c>
      <c r="O10" s="128">
        <v>0</v>
      </c>
      <c r="P10" s="128">
        <v>1</v>
      </c>
      <c r="Q10" s="130">
        <v>3</v>
      </c>
    </row>
    <row r="11" spans="1:17" s="134" customFormat="1" ht="17.25">
      <c r="A11" s="131"/>
      <c r="B11" s="131"/>
      <c r="C11" s="131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/>
    </row>
    <row r="12" spans="1:23" ht="72" customHeight="1">
      <c r="A12" s="165" t="s">
        <v>151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</row>
    <row r="29" spans="1:17" ht="12.75">
      <c r="A29" s="31">
        <v>1</v>
      </c>
      <c r="C29" s="31">
        <v>2</v>
      </c>
      <c r="D29" s="31">
        <v>0</v>
      </c>
      <c r="E29" s="31">
        <v>4</v>
      </c>
      <c r="F29" s="31">
        <v>0</v>
      </c>
      <c r="G29" s="31">
        <v>0</v>
      </c>
      <c r="H29" s="31">
        <v>1</v>
      </c>
      <c r="I29" s="31">
        <v>1</v>
      </c>
      <c r="J29" s="31">
        <v>0</v>
      </c>
      <c r="K29" s="31">
        <v>0</v>
      </c>
      <c r="L29" s="31">
        <v>1</v>
      </c>
      <c r="M29" s="31">
        <v>0</v>
      </c>
      <c r="N29" s="31">
        <v>0</v>
      </c>
      <c r="O29" s="31">
        <v>0</v>
      </c>
      <c r="P29" s="31">
        <v>2</v>
      </c>
      <c r="Q29" s="31">
        <v>2</v>
      </c>
    </row>
  </sheetData>
  <sheetProtection selectLockedCells="1" selectUnlockedCells="1"/>
  <mergeCells count="21">
    <mergeCell ref="E6:E9"/>
    <mergeCell ref="P6:P9"/>
    <mergeCell ref="G6:G9"/>
    <mergeCell ref="M6:M9"/>
    <mergeCell ref="N1:R1"/>
    <mergeCell ref="A3:R3"/>
    <mergeCell ref="A4:X4"/>
    <mergeCell ref="A6:A9"/>
    <mergeCell ref="B6:B9"/>
    <mergeCell ref="C6:C9"/>
    <mergeCell ref="D6:D9"/>
    <mergeCell ref="Q6:Q9"/>
    <mergeCell ref="A12:W12"/>
    <mergeCell ref="H6:H9"/>
    <mergeCell ref="I6:I9"/>
    <mergeCell ref="J6:J9"/>
    <mergeCell ref="K6:K9"/>
    <mergeCell ref="L6:L9"/>
    <mergeCell ref="F6:F9"/>
    <mergeCell ref="N6:N9"/>
    <mergeCell ref="O6:O9"/>
  </mergeCells>
  <printOptions/>
  <pageMargins left="0.7479166666666667" right="0.2361111111111111" top="0.4722222222222222" bottom="0.9840277777777777" header="0.5118055555555555" footer="0.5118055555555555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view="pageBreakPreview" zoomScale="173" zoomScaleSheetLayoutView="173" zoomScalePageLayoutView="0" workbookViewId="0" topLeftCell="Z4">
      <selection activeCell="AG9" sqref="AG9"/>
    </sheetView>
  </sheetViews>
  <sheetFormatPr defaultColWidth="9.125" defaultRowHeight="12.75"/>
  <cols>
    <col min="1" max="1" width="17.50390625" style="31" customWidth="1"/>
    <col min="2" max="2" width="13.50390625" style="31" customWidth="1"/>
    <col min="3" max="3" width="12.125" style="31" customWidth="1"/>
    <col min="4" max="4" width="10.00390625" style="31" customWidth="1"/>
    <col min="5" max="5" width="10.125" style="31" customWidth="1"/>
    <col min="6" max="6" width="9.375" style="31" customWidth="1"/>
    <col min="7" max="7" width="10.875" style="31" customWidth="1"/>
    <col min="8" max="8" width="12.00390625" style="31" customWidth="1"/>
    <col min="9" max="9" width="15.375" style="31" customWidth="1"/>
    <col min="10" max="10" width="15.875" style="31" customWidth="1"/>
    <col min="11" max="12" width="8.50390625" style="31" customWidth="1"/>
    <col min="13" max="13" width="11.125" style="31" customWidth="1"/>
    <col min="14" max="14" width="10.50390625" style="31" customWidth="1"/>
    <col min="15" max="15" width="10.125" style="31" customWidth="1"/>
    <col min="16" max="16" width="6.125" style="31" customWidth="1"/>
    <col min="17" max="17" width="15.625" style="31" customWidth="1"/>
    <col min="18" max="18" width="6.375" style="31" customWidth="1"/>
    <col min="19" max="19" width="13.375" style="31" customWidth="1"/>
    <col min="20" max="20" width="6.50390625" style="31" customWidth="1"/>
    <col min="21" max="21" width="7.50390625" style="31" customWidth="1"/>
    <col min="22" max="22" width="8.50390625" style="31" customWidth="1"/>
    <col min="23" max="23" width="7.125" style="31" customWidth="1"/>
    <col min="24" max="24" width="9.875" style="31" customWidth="1"/>
    <col min="25" max="25" width="10.125" style="31" customWidth="1"/>
    <col min="26" max="26" width="5.50390625" style="31" customWidth="1"/>
    <col min="27" max="27" width="6.375" style="31" customWidth="1"/>
    <col min="28" max="28" width="8.50390625" style="31" customWidth="1"/>
    <col min="29" max="29" width="5.00390625" style="31" customWidth="1"/>
    <col min="30" max="30" width="6.125" style="31" customWidth="1"/>
    <col min="31" max="31" width="10.125" style="31" customWidth="1"/>
    <col min="32" max="32" width="5.50390625" style="31" customWidth="1"/>
    <col min="33" max="34" width="11.375" style="31" customWidth="1"/>
    <col min="35" max="16384" width="9.125" style="31" customWidth="1"/>
  </cols>
  <sheetData>
    <row r="1" spans="30:34" ht="24.75">
      <c r="AD1" s="227" t="s">
        <v>226</v>
      </c>
      <c r="AE1" s="227"/>
      <c r="AF1" s="227"/>
      <c r="AG1" s="227"/>
      <c r="AH1" s="227"/>
    </row>
    <row r="2" spans="1:34" ht="20.25">
      <c r="A2" s="228" t="s">
        <v>227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24" ht="31.5" customHeight="1">
      <c r="A3" s="162" t="s">
        <v>50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1:34" ht="17.25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5"/>
    </row>
    <row r="5" spans="1:33" ht="43.5" customHeight="1">
      <c r="A5" s="229" t="s">
        <v>228</v>
      </c>
      <c r="B5" s="229"/>
      <c r="C5" s="229"/>
      <c r="D5" s="229"/>
      <c r="E5" s="229"/>
      <c r="F5" s="229"/>
      <c r="G5" s="229"/>
      <c r="H5" s="229"/>
      <c r="I5" s="229"/>
      <c r="J5" s="229"/>
      <c r="K5" s="230" t="s">
        <v>229</v>
      </c>
      <c r="L5" s="230"/>
      <c r="M5" s="230"/>
      <c r="N5" s="230"/>
      <c r="O5" s="230"/>
      <c r="P5" s="230"/>
      <c r="Q5" s="230" t="s">
        <v>230</v>
      </c>
      <c r="R5" s="230"/>
      <c r="S5" s="230"/>
      <c r="T5" s="230"/>
      <c r="U5" s="230" t="s">
        <v>231</v>
      </c>
      <c r="V5" s="230"/>
      <c r="W5" s="230"/>
      <c r="X5" s="230"/>
      <c r="Y5" s="230"/>
      <c r="Z5" s="230"/>
      <c r="AA5" s="230" t="s">
        <v>232</v>
      </c>
      <c r="AB5" s="230"/>
      <c r="AC5" s="230"/>
      <c r="AD5" s="230"/>
      <c r="AE5" s="230"/>
      <c r="AF5" s="230"/>
      <c r="AG5" s="231" t="s">
        <v>233</v>
      </c>
    </row>
    <row r="6" spans="1:33" ht="12.75" customHeight="1">
      <c r="A6" s="224" t="s">
        <v>234</v>
      </c>
      <c r="B6" s="225" t="s">
        <v>235</v>
      </c>
      <c r="C6" s="225" t="s">
        <v>236</v>
      </c>
      <c r="D6" s="225" t="s">
        <v>237</v>
      </c>
      <c r="E6" s="225" t="s">
        <v>238</v>
      </c>
      <c r="F6" s="225" t="s">
        <v>239</v>
      </c>
      <c r="G6" s="225" t="s">
        <v>240</v>
      </c>
      <c r="H6" s="225" t="s">
        <v>241</v>
      </c>
      <c r="I6" s="226" t="s">
        <v>242</v>
      </c>
      <c r="J6" s="224" t="s">
        <v>243</v>
      </c>
      <c r="K6" s="218" t="s">
        <v>244</v>
      </c>
      <c r="L6" s="218" t="s">
        <v>245</v>
      </c>
      <c r="M6" s="218" t="s">
        <v>246</v>
      </c>
      <c r="N6" s="218" t="s">
        <v>247</v>
      </c>
      <c r="O6" s="222" t="s">
        <v>248</v>
      </c>
      <c r="P6" s="222" t="s">
        <v>184</v>
      </c>
      <c r="Q6" s="218" t="s">
        <v>249</v>
      </c>
      <c r="R6" s="218" t="s">
        <v>250</v>
      </c>
      <c r="S6" s="222" t="s">
        <v>248</v>
      </c>
      <c r="T6" s="222" t="s">
        <v>184</v>
      </c>
      <c r="U6" s="218" t="s">
        <v>244</v>
      </c>
      <c r="V6" s="218" t="s">
        <v>245</v>
      </c>
      <c r="W6" s="218" t="s">
        <v>246</v>
      </c>
      <c r="X6" s="218" t="s">
        <v>247</v>
      </c>
      <c r="Y6" s="222" t="s">
        <v>248</v>
      </c>
      <c r="Z6" s="222" t="s">
        <v>184</v>
      </c>
      <c r="AA6" s="218" t="s">
        <v>244</v>
      </c>
      <c r="AB6" s="218" t="s">
        <v>245</v>
      </c>
      <c r="AC6" s="218" t="s">
        <v>251</v>
      </c>
      <c r="AD6" s="223" t="s">
        <v>247</v>
      </c>
      <c r="AE6" s="222" t="s">
        <v>248</v>
      </c>
      <c r="AF6" s="222" t="s">
        <v>184</v>
      </c>
      <c r="AG6" s="231"/>
    </row>
    <row r="7" spans="1:33" ht="12.75" customHeight="1">
      <c r="A7" s="224"/>
      <c r="B7" s="225"/>
      <c r="C7" s="225"/>
      <c r="D7" s="225"/>
      <c r="E7" s="225"/>
      <c r="F7" s="225"/>
      <c r="G7" s="225"/>
      <c r="H7" s="225"/>
      <c r="I7" s="226"/>
      <c r="J7" s="224"/>
      <c r="K7" s="218"/>
      <c r="L7" s="218"/>
      <c r="M7" s="218"/>
      <c r="N7" s="218"/>
      <c r="O7" s="222"/>
      <c r="P7" s="222"/>
      <c r="Q7" s="218"/>
      <c r="R7" s="218"/>
      <c r="S7" s="222"/>
      <c r="T7" s="222"/>
      <c r="U7" s="218"/>
      <c r="V7" s="218"/>
      <c r="W7" s="218"/>
      <c r="X7" s="218"/>
      <c r="Y7" s="222"/>
      <c r="Z7" s="222"/>
      <c r="AA7" s="218"/>
      <c r="AB7" s="218"/>
      <c r="AC7" s="218"/>
      <c r="AD7" s="223"/>
      <c r="AE7" s="222"/>
      <c r="AF7" s="222"/>
      <c r="AG7" s="231"/>
    </row>
    <row r="8" spans="1:33" ht="111.75" customHeight="1">
      <c r="A8" s="224"/>
      <c r="B8" s="225"/>
      <c r="C8" s="225"/>
      <c r="D8" s="225"/>
      <c r="E8" s="225"/>
      <c r="F8" s="225"/>
      <c r="G8" s="225"/>
      <c r="H8" s="225"/>
      <c r="I8" s="226"/>
      <c r="J8" s="224"/>
      <c r="K8" s="218"/>
      <c r="L8" s="218"/>
      <c r="M8" s="218"/>
      <c r="N8" s="218"/>
      <c r="O8" s="222"/>
      <c r="P8" s="222"/>
      <c r="Q8" s="218"/>
      <c r="R8" s="218"/>
      <c r="S8" s="222"/>
      <c r="T8" s="222"/>
      <c r="U8" s="218"/>
      <c r="V8" s="218"/>
      <c r="W8" s="218"/>
      <c r="X8" s="218"/>
      <c r="Y8" s="222"/>
      <c r="Z8" s="222"/>
      <c r="AA8" s="218"/>
      <c r="AB8" s="218"/>
      <c r="AC8" s="218"/>
      <c r="AD8" s="223"/>
      <c r="AE8" s="222"/>
      <c r="AF8" s="222"/>
      <c r="AG8" s="231"/>
    </row>
    <row r="9" spans="1:33" ht="18">
      <c r="A9" s="137">
        <v>41911</v>
      </c>
      <c r="B9" s="50">
        <v>0</v>
      </c>
      <c r="C9" s="138">
        <v>1411</v>
      </c>
      <c r="D9" s="138"/>
      <c r="E9" s="138">
        <v>0</v>
      </c>
      <c r="F9" s="138">
        <v>0</v>
      </c>
      <c r="G9" s="138">
        <v>0</v>
      </c>
      <c r="H9" s="139">
        <v>40500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139">
        <v>0</v>
      </c>
      <c r="AD9" s="139">
        <v>0</v>
      </c>
      <c r="AE9" s="139">
        <v>0</v>
      </c>
      <c r="AF9" s="139">
        <v>0</v>
      </c>
      <c r="AG9" s="140">
        <v>41911</v>
      </c>
    </row>
    <row r="10" spans="1:33" s="32" customFormat="1" ht="18">
      <c r="A10" s="127"/>
      <c r="B10" s="127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</row>
    <row r="11" spans="1:23" ht="78" customHeight="1">
      <c r="A11" s="161" t="s">
        <v>151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</row>
  </sheetData>
  <sheetProtection selectLockedCells="1" selectUnlockedCells="1"/>
  <mergeCells count="42">
    <mergeCell ref="U5:Z5"/>
    <mergeCell ref="AA5:AF5"/>
    <mergeCell ref="AG5:AG8"/>
    <mergeCell ref="A6:A8"/>
    <mergeCell ref="B6:B8"/>
    <mergeCell ref="C6:C8"/>
    <mergeCell ref="D6:D8"/>
    <mergeCell ref="E6:E8"/>
    <mergeCell ref="AD1:AH1"/>
    <mergeCell ref="A2:AH2"/>
    <mergeCell ref="A3:X3"/>
    <mergeCell ref="A5:J5"/>
    <mergeCell ref="K5:P5"/>
    <mergeCell ref="Q5:T5"/>
    <mergeCell ref="J6:J8"/>
    <mergeCell ref="K6:K8"/>
    <mergeCell ref="L6:L8"/>
    <mergeCell ref="M6:M8"/>
    <mergeCell ref="F6:F8"/>
    <mergeCell ref="G6:G8"/>
    <mergeCell ref="H6:H8"/>
    <mergeCell ref="I6:I8"/>
    <mergeCell ref="AD6:AD8"/>
    <mergeCell ref="AE6:AE8"/>
    <mergeCell ref="N6:N8"/>
    <mergeCell ref="O6:O8"/>
    <mergeCell ref="P6:P8"/>
    <mergeCell ref="Q6:Q8"/>
    <mergeCell ref="V6:V8"/>
    <mergeCell ref="W6:W8"/>
    <mergeCell ref="X6:X8"/>
    <mergeCell ref="Y6:Y8"/>
    <mergeCell ref="T6:T8"/>
    <mergeCell ref="U6:U8"/>
    <mergeCell ref="R6:R8"/>
    <mergeCell ref="S6:S8"/>
    <mergeCell ref="AF6:AF8"/>
    <mergeCell ref="A11:W11"/>
    <mergeCell ref="Z6:Z8"/>
    <mergeCell ref="AA6:AA8"/>
    <mergeCell ref="AB6:AB8"/>
    <mergeCell ref="AC6:AC8"/>
  </mergeCells>
  <printOptions/>
  <pageMargins left="0.24027777777777778" right="0.22013888888888888" top="0.9840277777777777" bottom="0.9840277777777777" header="0.5118055555555555" footer="0.5118055555555555"/>
  <pageSetup fitToHeight="1" fitToWidth="1" horizontalDpi="300" verticalDpi="30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"/>
  <sheetViews>
    <sheetView view="pageBreakPreview" zoomScale="173" zoomScaleNormal="115" zoomScaleSheetLayoutView="173" zoomScalePageLayoutView="0" workbookViewId="0" topLeftCell="O1">
      <selection activeCell="S8" sqref="S8"/>
    </sheetView>
  </sheetViews>
  <sheetFormatPr defaultColWidth="9.00390625" defaultRowHeight="12.75"/>
  <cols>
    <col min="1" max="1" width="21.875" style="0" customWidth="1"/>
    <col min="2" max="3" width="16.50390625" style="0" customWidth="1"/>
    <col min="4" max="5" width="15.00390625" style="0" customWidth="1"/>
    <col min="6" max="7" width="11.50390625" style="0" customWidth="1"/>
    <col min="8" max="9" width="10.50390625" style="0" customWidth="1"/>
    <col min="10" max="11" width="9.50390625" style="0" customWidth="1"/>
    <col min="12" max="14" width="12.875" style="0" customWidth="1"/>
    <col min="15" max="16" width="13.375" style="0" customWidth="1"/>
    <col min="17" max="17" width="17.125" style="0" customWidth="1"/>
    <col min="18" max="18" width="10.125" style="0" customWidth="1"/>
    <col min="19" max="19" width="18.875" style="0" customWidth="1"/>
  </cols>
  <sheetData>
    <row r="1" spans="15:36" s="31" customFormat="1" ht="26.25" customHeight="1">
      <c r="O1" s="232" t="s">
        <v>252</v>
      </c>
      <c r="P1" s="232"/>
      <c r="Q1" s="232"/>
      <c r="R1" s="232"/>
      <c r="AF1" s="227"/>
      <c r="AG1" s="227"/>
      <c r="AH1" s="227"/>
      <c r="AI1" s="227"/>
      <c r="AJ1" s="227"/>
    </row>
    <row r="2" spans="1:26" s="31" customFormat="1" ht="31.5" customHeight="1">
      <c r="A2" s="162" t="s">
        <v>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18" ht="15.75" customHeight="1">
      <c r="A3" s="234" t="s">
        <v>253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48"/>
    </row>
    <row r="4" spans="1:19" ht="12.75" customHeight="1">
      <c r="A4" s="233" t="s">
        <v>254</v>
      </c>
      <c r="B4" s="233" t="s">
        <v>255</v>
      </c>
      <c r="C4" s="233"/>
      <c r="D4" s="233" t="s">
        <v>256</v>
      </c>
      <c r="E4" s="233"/>
      <c r="F4" s="233" t="s">
        <v>257</v>
      </c>
      <c r="G4" s="233"/>
      <c r="H4" s="233" t="s">
        <v>258</v>
      </c>
      <c r="I4" s="233"/>
      <c r="J4" s="233" t="s">
        <v>259</v>
      </c>
      <c r="K4" s="233"/>
      <c r="L4" s="233" t="s">
        <v>260</v>
      </c>
      <c r="M4" s="233"/>
      <c r="N4" s="233" t="s">
        <v>261</v>
      </c>
      <c r="O4" s="233"/>
      <c r="P4" s="233" t="s">
        <v>262</v>
      </c>
      <c r="Q4" s="233"/>
      <c r="R4" s="233" t="s">
        <v>263</v>
      </c>
      <c r="S4" s="233"/>
    </row>
    <row r="5" spans="1:19" ht="12.7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1:19" ht="24.7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</row>
    <row r="7" spans="1:19" ht="24.75" customHeight="1">
      <c r="A7" s="233"/>
      <c r="B7" s="142" t="s">
        <v>264</v>
      </c>
      <c r="C7" s="141" t="s">
        <v>265</v>
      </c>
      <c r="D7" s="142" t="s">
        <v>264</v>
      </c>
      <c r="E7" s="141" t="s">
        <v>265</v>
      </c>
      <c r="F7" s="142" t="s">
        <v>264</v>
      </c>
      <c r="G7" s="141" t="s">
        <v>265</v>
      </c>
      <c r="H7" s="142" t="s">
        <v>264</v>
      </c>
      <c r="I7" s="141" t="s">
        <v>265</v>
      </c>
      <c r="J7" s="142" t="s">
        <v>264</v>
      </c>
      <c r="K7" s="141" t="s">
        <v>265</v>
      </c>
      <c r="L7" s="142" t="s">
        <v>264</v>
      </c>
      <c r="M7" s="141" t="s">
        <v>265</v>
      </c>
      <c r="N7" s="142" t="s">
        <v>264</v>
      </c>
      <c r="O7" s="141" t="s">
        <v>265</v>
      </c>
      <c r="P7" s="142" t="s">
        <v>266</v>
      </c>
      <c r="Q7" s="141" t="s">
        <v>267</v>
      </c>
      <c r="R7" s="142" t="s">
        <v>266</v>
      </c>
      <c r="S7" s="141" t="s">
        <v>267</v>
      </c>
    </row>
    <row r="8" spans="1:19" ht="24.75" customHeight="1">
      <c r="A8" s="143">
        <v>65</v>
      </c>
      <c r="B8" s="144">
        <v>0</v>
      </c>
      <c r="C8" s="143">
        <v>0</v>
      </c>
      <c r="D8" s="144">
        <v>0</v>
      </c>
      <c r="E8" s="143">
        <v>0</v>
      </c>
      <c r="F8" s="144">
        <v>0</v>
      </c>
      <c r="G8" s="143">
        <v>0</v>
      </c>
      <c r="H8" s="144">
        <v>2</v>
      </c>
      <c r="I8" s="143">
        <v>0</v>
      </c>
      <c r="J8" s="144">
        <v>0</v>
      </c>
      <c r="K8" s="143">
        <v>0</v>
      </c>
      <c r="L8" s="144">
        <v>2</v>
      </c>
      <c r="M8" s="143">
        <v>4</v>
      </c>
      <c r="N8" s="143">
        <v>18</v>
      </c>
      <c r="O8" s="143">
        <v>0</v>
      </c>
      <c r="P8" s="143">
        <f>B8++D8+F8+H8+J8+L8+N8</f>
        <v>22</v>
      </c>
      <c r="Q8" s="143">
        <v>4</v>
      </c>
      <c r="R8" s="143">
        <v>34</v>
      </c>
      <c r="S8" s="143">
        <v>6</v>
      </c>
    </row>
    <row r="9" spans="1:19" ht="13.5">
      <c r="A9" s="142"/>
      <c r="B9" s="142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145"/>
      <c r="S9" s="146"/>
    </row>
    <row r="10" spans="1:18" ht="13.5">
      <c r="A10" s="147"/>
      <c r="B10" s="148"/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0"/>
    </row>
    <row r="11" spans="1:25" ht="63" customHeight="1">
      <c r="A11" s="161" t="s">
        <v>151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</row>
  </sheetData>
  <sheetProtection selectLockedCells="1" selectUnlockedCells="1"/>
  <mergeCells count="15">
    <mergeCell ref="D4:E6"/>
    <mergeCell ref="F4:G6"/>
    <mergeCell ref="H4:I6"/>
    <mergeCell ref="J4:K6"/>
    <mergeCell ref="L4:M6"/>
    <mergeCell ref="O1:R1"/>
    <mergeCell ref="N4:O6"/>
    <mergeCell ref="P4:Q6"/>
    <mergeCell ref="R4:S6"/>
    <mergeCell ref="A11:Y11"/>
    <mergeCell ref="AF1:AJ1"/>
    <mergeCell ref="A2:Z2"/>
    <mergeCell ref="A3:Q3"/>
    <mergeCell ref="A4:A7"/>
    <mergeCell ref="B4:C6"/>
  </mergeCells>
  <printOptions/>
  <pageMargins left="0.75" right="0.1701388888888889" top="1" bottom="1" header="0.5118055555555555" footer="0.5118055555555555"/>
  <pageSetup fitToHeight="1" fitToWidth="1" horizontalDpi="300" verticalDpi="30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view="pageBreakPreview" zoomScale="173" zoomScaleSheetLayoutView="173" zoomScalePageLayoutView="0" workbookViewId="0" topLeftCell="P1">
      <selection activeCell="S7" sqref="S7"/>
    </sheetView>
  </sheetViews>
  <sheetFormatPr defaultColWidth="9.00390625" defaultRowHeight="12.75"/>
  <cols>
    <col min="1" max="1" width="37.625" style="0" customWidth="1"/>
    <col min="2" max="2" width="9.50390625" style="0" customWidth="1"/>
    <col min="3" max="4" width="9.875" style="0" customWidth="1"/>
    <col min="5" max="5" width="11.50390625" style="0" customWidth="1"/>
    <col min="6" max="6" width="14.125" style="0" customWidth="1"/>
    <col min="7" max="7" width="13.50390625" style="0" customWidth="1"/>
    <col min="8" max="8" width="12.375" style="0" customWidth="1"/>
    <col min="9" max="9" width="14.375" style="0" customWidth="1"/>
    <col min="10" max="10" width="11.50390625" style="0" customWidth="1"/>
    <col min="11" max="13" width="12.625" style="0" customWidth="1"/>
    <col min="14" max="14" width="12.125" style="0" customWidth="1"/>
    <col min="15" max="16" width="15.125" style="0" customWidth="1"/>
    <col min="17" max="17" width="18.375" style="0" customWidth="1"/>
    <col min="18" max="18" width="15.375" style="0" customWidth="1"/>
    <col min="19" max="19" width="12.50390625" style="0" customWidth="1"/>
  </cols>
  <sheetData>
    <row r="1" spans="17:19" ht="28.5" customHeight="1">
      <c r="Q1" s="232" t="s">
        <v>268</v>
      </c>
      <c r="R1" s="232"/>
      <c r="S1" s="232"/>
    </row>
    <row r="2" spans="1:25" ht="28.5" customHeight="1">
      <c r="A2" s="235" t="s">
        <v>50</v>
      </c>
      <c r="B2" s="235"/>
      <c r="C2" s="235"/>
      <c r="D2" s="235"/>
      <c r="E2" s="235"/>
      <c r="F2" s="235"/>
      <c r="G2" s="235"/>
      <c r="H2" s="235"/>
      <c r="I2" s="23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19" ht="42.75" customHeight="1">
      <c r="A3" s="176" t="s">
        <v>269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2.75" customHeight="1">
      <c r="A4" s="236" t="s">
        <v>270</v>
      </c>
      <c r="B4" s="186" t="s">
        <v>265</v>
      </c>
      <c r="C4" s="186"/>
      <c r="D4" s="186" t="s">
        <v>271</v>
      </c>
      <c r="E4" s="186"/>
      <c r="F4" s="186" t="s">
        <v>272</v>
      </c>
      <c r="G4" s="186"/>
      <c r="H4" s="186" t="s">
        <v>273</v>
      </c>
      <c r="I4" s="186"/>
      <c r="J4" s="186" t="s">
        <v>274</v>
      </c>
      <c r="K4" s="186"/>
      <c r="L4" s="186" t="s">
        <v>275</v>
      </c>
      <c r="M4" s="186"/>
      <c r="N4" s="186" t="s">
        <v>276</v>
      </c>
      <c r="O4" s="186"/>
      <c r="P4" s="186" t="s">
        <v>277</v>
      </c>
      <c r="Q4" s="186"/>
      <c r="R4" s="186" t="s">
        <v>278</v>
      </c>
      <c r="S4" s="186"/>
    </row>
    <row r="5" spans="1:19" ht="38.25" customHeight="1">
      <c r="A5" s="23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1:19" ht="18.75" customHeight="1">
      <c r="A6" s="23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</row>
    <row r="7" spans="1:19" ht="21" customHeight="1">
      <c r="A7" s="236"/>
      <c r="B7" s="151" t="s">
        <v>279</v>
      </c>
      <c r="C7" s="38" t="s">
        <v>280</v>
      </c>
      <c r="D7" s="151" t="s">
        <v>279</v>
      </c>
      <c r="E7" s="38" t="s">
        <v>280</v>
      </c>
      <c r="F7" s="151" t="s">
        <v>279</v>
      </c>
      <c r="G7" s="38" t="s">
        <v>280</v>
      </c>
      <c r="H7" s="151" t="s">
        <v>279</v>
      </c>
      <c r="I7" s="38" t="s">
        <v>280</v>
      </c>
      <c r="J7" s="151" t="s">
        <v>279</v>
      </c>
      <c r="K7" s="38" t="s">
        <v>280</v>
      </c>
      <c r="L7" s="151" t="s">
        <v>279</v>
      </c>
      <c r="M7" s="38" t="s">
        <v>280</v>
      </c>
      <c r="N7" s="151" t="s">
        <v>279</v>
      </c>
      <c r="O7" s="38" t="s">
        <v>280</v>
      </c>
      <c r="P7" s="38" t="s">
        <v>281</v>
      </c>
      <c r="Q7" s="38" t="s">
        <v>280</v>
      </c>
      <c r="R7" s="151" t="s">
        <v>281</v>
      </c>
      <c r="S7" s="151" t="s">
        <v>280</v>
      </c>
    </row>
    <row r="8" spans="1:19" ht="36.75" customHeight="1">
      <c r="A8" s="152">
        <v>4</v>
      </c>
      <c r="B8" s="152">
        <v>0</v>
      </c>
      <c r="C8" s="152">
        <f>B8*100/A8</f>
        <v>0</v>
      </c>
      <c r="D8" s="152">
        <v>0</v>
      </c>
      <c r="E8" s="152">
        <f>D8*100/A8</f>
        <v>0</v>
      </c>
      <c r="F8" s="152">
        <v>2</v>
      </c>
      <c r="G8" s="152">
        <f>F8*100/A8</f>
        <v>50</v>
      </c>
      <c r="H8" s="152">
        <v>0</v>
      </c>
      <c r="I8" s="152">
        <f>H8*100/A8</f>
        <v>0</v>
      </c>
      <c r="J8" s="152">
        <v>0</v>
      </c>
      <c r="K8" s="152">
        <f>J8*100/A8</f>
        <v>0</v>
      </c>
      <c r="L8" s="152">
        <v>0</v>
      </c>
      <c r="M8" s="152">
        <f>L8*100/A8</f>
        <v>0</v>
      </c>
      <c r="N8" s="152">
        <v>1</v>
      </c>
      <c r="O8" s="152">
        <f>N8*100/A8</f>
        <v>25</v>
      </c>
      <c r="P8" s="152">
        <v>2</v>
      </c>
      <c r="Q8" s="152">
        <f>P8*100/A8</f>
        <v>50</v>
      </c>
      <c r="R8" s="152">
        <v>3</v>
      </c>
      <c r="S8" s="152">
        <f>R8*100/A8</f>
        <v>75</v>
      </c>
    </row>
    <row r="9" spans="1:19" ht="31.5" customHeight="1">
      <c r="A9" s="153">
        <f>SUM(A8:A8)</f>
        <v>4</v>
      </c>
      <c r="B9" s="153"/>
      <c r="C9" s="152">
        <f>SUM(C8:C8)</f>
        <v>0</v>
      </c>
      <c r="D9" s="152"/>
      <c r="E9" s="152">
        <f>SUM(E8:E8)</f>
        <v>0</v>
      </c>
      <c r="F9" s="152"/>
      <c r="G9" s="152">
        <f>SUM(G8:G8)</f>
        <v>50</v>
      </c>
      <c r="H9" s="152"/>
      <c r="I9" s="152">
        <f>SUM(I8:I8)</f>
        <v>0</v>
      </c>
      <c r="J9" s="152"/>
      <c r="K9" s="152">
        <f>SUM(K8:K8)</f>
        <v>0</v>
      </c>
      <c r="L9" s="152"/>
      <c r="M9" s="152">
        <f>SUM(M8:M8)</f>
        <v>0</v>
      </c>
      <c r="N9" s="152"/>
      <c r="O9" s="152">
        <f>SUM(O8:O8)</f>
        <v>25</v>
      </c>
      <c r="P9" s="152"/>
      <c r="Q9" s="152">
        <f>P9*100/A9</f>
        <v>0</v>
      </c>
      <c r="R9" s="152">
        <f>(B9+D9+F9+H9+J9+N9)-P9</f>
        <v>0</v>
      </c>
      <c r="S9" s="152">
        <f>R9*100/A9</f>
        <v>0</v>
      </c>
    </row>
    <row r="10" spans="1:19" ht="12.75" customHeight="1">
      <c r="A10" s="154"/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24" ht="64.5" customHeight="1">
      <c r="A11" s="161" t="s">
        <v>151</v>
      </c>
      <c r="B11" s="161"/>
      <c r="C11" s="161"/>
      <c r="D11" s="161"/>
      <c r="E11" s="161"/>
      <c r="F11" s="161"/>
      <c r="G11" s="161"/>
      <c r="H11" s="161"/>
      <c r="I11" s="161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</row>
  </sheetData>
  <sheetProtection selectLockedCells="1" selectUnlockedCells="1"/>
  <mergeCells count="14">
    <mergeCell ref="A11:I11"/>
    <mergeCell ref="F4:G6"/>
    <mergeCell ref="H4:I6"/>
    <mergeCell ref="J4:K6"/>
    <mergeCell ref="L4:M6"/>
    <mergeCell ref="Q1:S1"/>
    <mergeCell ref="A2:I2"/>
    <mergeCell ref="A3:S3"/>
    <mergeCell ref="A4:A7"/>
    <mergeCell ref="B4:C6"/>
    <mergeCell ref="D4:E6"/>
    <mergeCell ref="N4:O6"/>
    <mergeCell ref="P4:Q6"/>
    <mergeCell ref="R4:S6"/>
  </mergeCells>
  <printOptions/>
  <pageMargins left="0.31527777777777777" right="0.15763888888888888" top="0.9840277777777777" bottom="0.9840277777777777" header="0.5118055555555555" footer="0.5118055555555555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view="pageBreakPreview" zoomScale="173" zoomScaleSheetLayoutView="173" zoomScalePageLayoutView="0" workbookViewId="0" topLeftCell="A1">
      <selection activeCell="M6" sqref="M6"/>
    </sheetView>
  </sheetViews>
  <sheetFormatPr defaultColWidth="9.125" defaultRowHeight="12.75"/>
  <cols>
    <col min="1" max="1" width="22.625" style="19" customWidth="1"/>
    <col min="2" max="2" width="14.00390625" style="20" customWidth="1"/>
    <col min="3" max="3" width="14.625" style="21" customWidth="1"/>
    <col min="4" max="4" width="10.125" style="21" customWidth="1"/>
    <col min="5" max="6" width="10.875" style="21" customWidth="1"/>
    <col min="7" max="7" width="6.375" style="21" customWidth="1"/>
    <col min="8" max="8" width="13.00390625" style="19" customWidth="1"/>
    <col min="9" max="9" width="12.00390625" style="19" customWidth="1"/>
    <col min="10" max="10" width="7.375" style="19" customWidth="1"/>
    <col min="11" max="13" width="5.375" style="19" customWidth="1"/>
    <col min="14" max="14" width="6.375" style="19" customWidth="1"/>
    <col min="15" max="15" width="5.00390625" style="19" customWidth="1"/>
    <col min="16" max="16384" width="9.125" style="19" customWidth="1"/>
  </cols>
  <sheetData>
    <row r="1" spans="1:25" ht="30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161" t="s">
        <v>25</v>
      </c>
      <c r="U1" s="161"/>
      <c r="V1" s="161"/>
      <c r="W1" s="161"/>
      <c r="X1" s="161"/>
      <c r="Y1" s="161"/>
    </row>
    <row r="2" spans="1:25" ht="30.75" customHeight="1">
      <c r="A2" s="162" t="s">
        <v>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23"/>
      <c r="X2" s="23"/>
      <c r="Y2" s="23"/>
    </row>
    <row r="3" spans="1:25" ht="14.2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3"/>
      <c r="X3" s="23"/>
      <c r="Y3" s="23"/>
    </row>
    <row r="4" spans="1:22" ht="33.75" customHeight="1">
      <c r="A4" s="163" t="s">
        <v>27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 t="s">
        <v>28</v>
      </c>
      <c r="O4" s="163"/>
      <c r="P4" s="163"/>
      <c r="Q4" s="163"/>
      <c r="R4" s="163"/>
      <c r="S4" s="163"/>
      <c r="T4" s="163"/>
      <c r="U4" s="163"/>
      <c r="V4" s="163"/>
    </row>
    <row r="5" spans="1:22" ht="21.75" customHeight="1">
      <c r="A5" s="157" t="s">
        <v>29</v>
      </c>
      <c r="B5" s="157" t="s">
        <v>30</v>
      </c>
      <c r="C5" s="157" t="s">
        <v>31</v>
      </c>
      <c r="D5" s="157" t="s">
        <v>32</v>
      </c>
      <c r="E5" s="168" t="s">
        <v>33</v>
      </c>
      <c r="F5" s="168"/>
      <c r="G5" s="168"/>
      <c r="H5" s="168"/>
      <c r="I5" s="168"/>
      <c r="J5" s="168"/>
      <c r="K5" s="168"/>
      <c r="L5" s="168"/>
      <c r="M5" s="168"/>
      <c r="N5" s="169" t="s">
        <v>34</v>
      </c>
      <c r="O5" s="169" t="s">
        <v>35</v>
      </c>
      <c r="P5" s="169" t="s">
        <v>36</v>
      </c>
      <c r="Q5" s="169" t="s">
        <v>37</v>
      </c>
      <c r="R5" s="169" t="s">
        <v>38</v>
      </c>
      <c r="S5" s="169" t="s">
        <v>39</v>
      </c>
      <c r="T5" s="169"/>
      <c r="U5" s="169" t="s">
        <v>40</v>
      </c>
      <c r="V5" s="169" t="s">
        <v>32</v>
      </c>
    </row>
    <row r="6" spans="1:22" ht="146.25" customHeight="1">
      <c r="A6" s="157"/>
      <c r="B6" s="157"/>
      <c r="C6" s="157"/>
      <c r="D6" s="157"/>
      <c r="E6" s="12" t="s">
        <v>41</v>
      </c>
      <c r="F6" s="12" t="s">
        <v>42</v>
      </c>
      <c r="G6" s="12" t="s">
        <v>43</v>
      </c>
      <c r="H6" s="12" t="s">
        <v>44</v>
      </c>
      <c r="I6" s="12" t="s">
        <v>43</v>
      </c>
      <c r="J6" s="12" t="s">
        <v>45</v>
      </c>
      <c r="K6" s="12" t="s">
        <v>46</v>
      </c>
      <c r="L6" s="12" t="s">
        <v>47</v>
      </c>
      <c r="M6" s="12" t="s">
        <v>46</v>
      </c>
      <c r="N6" s="169"/>
      <c r="O6" s="169"/>
      <c r="P6" s="169"/>
      <c r="Q6" s="169"/>
      <c r="R6" s="169"/>
      <c r="S6" s="169"/>
      <c r="T6" s="169"/>
      <c r="U6" s="169"/>
      <c r="V6" s="169"/>
    </row>
    <row r="7" spans="1:22" ht="16.5" customHeight="1">
      <c r="A7" s="13"/>
      <c r="B7" s="13"/>
      <c r="C7" s="13"/>
      <c r="D7" s="13"/>
      <c r="E7" s="13"/>
      <c r="F7" s="26"/>
      <c r="G7" s="26"/>
      <c r="H7" s="26"/>
      <c r="I7" s="26"/>
      <c r="J7" s="26"/>
      <c r="K7" s="26"/>
      <c r="L7" s="26"/>
      <c r="M7" s="26"/>
      <c r="N7" s="13"/>
      <c r="O7" s="13"/>
      <c r="P7" s="13"/>
      <c r="Q7" s="13"/>
      <c r="R7" s="13"/>
      <c r="S7" s="13"/>
      <c r="T7" s="13"/>
      <c r="U7" s="13"/>
      <c r="V7" s="13"/>
    </row>
    <row r="8" spans="1:22" ht="15.75" customHeight="1">
      <c r="A8" s="27">
        <f aca="true" t="shared" si="0" ref="A8:M8">A7</f>
        <v>0</v>
      </c>
      <c r="B8" s="27">
        <f t="shared" si="0"/>
        <v>0</v>
      </c>
      <c r="C8" s="27">
        <f t="shared" si="0"/>
        <v>0</v>
      </c>
      <c r="D8" s="27">
        <f t="shared" si="0"/>
        <v>0</v>
      </c>
      <c r="E8" s="27"/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>N7</f>
        <v>0</v>
      </c>
      <c r="O8" s="27">
        <f aca="true" t="shared" si="1" ref="O8:V8">O7</f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  <c r="U8" s="27">
        <f t="shared" si="1"/>
        <v>0</v>
      </c>
      <c r="V8" s="27">
        <f t="shared" si="1"/>
        <v>0</v>
      </c>
    </row>
    <row r="9" spans="1:23" s="1" customFormat="1" ht="108.75" customHeight="1">
      <c r="A9" s="160" t="s">
        <v>48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</row>
  </sheetData>
  <sheetProtection selectLockedCells="1" selectUnlockedCells="1"/>
  <mergeCells count="18">
    <mergeCell ref="A5:A6"/>
    <mergeCell ref="B5:B6"/>
    <mergeCell ref="C5:C6"/>
    <mergeCell ref="D5:D6"/>
    <mergeCell ref="T1:Y1"/>
    <mergeCell ref="A2:V2"/>
    <mergeCell ref="A4:M4"/>
    <mergeCell ref="N4:V4"/>
    <mergeCell ref="E5:M5"/>
    <mergeCell ref="N5:N6"/>
    <mergeCell ref="V5:V6"/>
    <mergeCell ref="A9:W9"/>
    <mergeCell ref="O5:O6"/>
    <mergeCell ref="P5:P6"/>
    <mergeCell ref="Q5:Q6"/>
    <mergeCell ref="R5:R6"/>
    <mergeCell ref="S5:T6"/>
    <mergeCell ref="U5:U6"/>
  </mergeCells>
  <printOptions/>
  <pageMargins left="0.3902777777777778" right="0.15763888888888888" top="0.9840277777777777" bottom="0.9840277777777777" header="0.5118055555555555" footer="0.5118055555555555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"/>
  <sheetViews>
    <sheetView view="pageBreakPreview" zoomScale="173" zoomScaleSheetLayoutView="173" zoomScalePageLayoutView="0" workbookViewId="0" topLeftCell="A1">
      <selection activeCell="I1" sqref="I1"/>
    </sheetView>
  </sheetViews>
  <sheetFormatPr defaultColWidth="9.125" defaultRowHeight="12.75"/>
  <cols>
    <col min="1" max="1" width="22.625" style="19" customWidth="1"/>
    <col min="2" max="2" width="7.50390625" style="21" customWidth="1"/>
    <col min="3" max="3" width="8.50390625" style="21" customWidth="1"/>
    <col min="4" max="4" width="7.00390625" style="21" customWidth="1"/>
    <col min="5" max="5" width="8.00390625" style="21" customWidth="1"/>
    <col min="6" max="9" width="8.50390625" style="21" customWidth="1"/>
    <col min="10" max="10" width="10.375" style="19" customWidth="1"/>
    <col min="11" max="11" width="10.125" style="19" customWidth="1"/>
    <col min="12" max="15" width="9.125" style="19" customWidth="1"/>
    <col min="16" max="16" width="7.375" style="19" customWidth="1"/>
    <col min="17" max="17" width="7.50390625" style="19" customWidth="1"/>
    <col min="18" max="16384" width="9.125" style="19" customWidth="1"/>
  </cols>
  <sheetData>
    <row r="1" spans="2:17" ht="21">
      <c r="B1" s="22"/>
      <c r="C1" s="22"/>
      <c r="D1" s="22"/>
      <c r="E1" s="22"/>
      <c r="F1" s="22"/>
      <c r="G1" s="22"/>
      <c r="H1" s="22"/>
      <c r="I1" s="22"/>
      <c r="N1" s="170" t="s">
        <v>49</v>
      </c>
      <c r="O1" s="170"/>
      <c r="P1" s="170"/>
      <c r="Q1" s="170"/>
    </row>
    <row r="2" spans="1:22" ht="27" customHeight="1">
      <c r="A2" s="162" t="s">
        <v>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16" ht="34.5" customHeight="1">
      <c r="A4" s="171" t="s">
        <v>51</v>
      </c>
      <c r="B4" s="171"/>
      <c r="C4" s="171"/>
      <c r="D4" s="171"/>
      <c r="E4" s="171"/>
      <c r="F4" s="171"/>
      <c r="G4" s="171"/>
      <c r="H4" s="171"/>
      <c r="I4" s="172" t="s">
        <v>52</v>
      </c>
      <c r="J4" s="172"/>
      <c r="K4" s="172"/>
      <c r="L4" s="172"/>
      <c r="M4" s="172"/>
      <c r="N4" s="172"/>
      <c r="O4" s="172"/>
      <c r="P4" s="172"/>
    </row>
    <row r="5" spans="1:16" ht="32.25" customHeight="1">
      <c r="A5" s="158" t="s">
        <v>34</v>
      </c>
      <c r="B5" s="158" t="s">
        <v>39</v>
      </c>
      <c r="C5" s="158" t="s">
        <v>40</v>
      </c>
      <c r="D5" s="158" t="s">
        <v>32</v>
      </c>
      <c r="E5" s="158" t="s">
        <v>53</v>
      </c>
      <c r="F5" s="158" t="s">
        <v>10</v>
      </c>
      <c r="G5" s="158" t="s">
        <v>11</v>
      </c>
      <c r="H5" s="158" t="s">
        <v>54</v>
      </c>
      <c r="I5" s="158" t="s">
        <v>34</v>
      </c>
      <c r="J5" s="158" t="s">
        <v>55</v>
      </c>
      <c r="K5" s="158" t="s">
        <v>56</v>
      </c>
      <c r="L5" s="158" t="s">
        <v>57</v>
      </c>
      <c r="M5" s="158" t="s">
        <v>8</v>
      </c>
      <c r="N5" s="158" t="s">
        <v>53</v>
      </c>
      <c r="O5" s="158" t="s">
        <v>10</v>
      </c>
      <c r="P5" s="158" t="s">
        <v>58</v>
      </c>
    </row>
    <row r="6" spans="1:16" ht="108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ht="15.75" customHeight="1">
      <c r="A7" s="27"/>
      <c r="B7" s="27"/>
      <c r="C7" s="27"/>
      <c r="D7" s="27"/>
      <c r="E7" s="27"/>
      <c r="F7" s="27"/>
      <c r="G7" s="27"/>
      <c r="H7" s="28"/>
      <c r="I7" s="27"/>
      <c r="J7" s="27"/>
      <c r="K7" s="27"/>
      <c r="L7" s="27"/>
      <c r="M7" s="27"/>
      <c r="N7" s="27"/>
      <c r="O7" s="27"/>
      <c r="P7" s="28"/>
    </row>
    <row r="8" spans="1:16" ht="15.75" customHeight="1">
      <c r="A8" s="29">
        <f aca="true" t="shared" si="0" ref="A8:J8">SUM(A7:A7)</f>
        <v>0</v>
      </c>
      <c r="B8" s="29">
        <f t="shared" si="0"/>
        <v>0</v>
      </c>
      <c r="C8" s="29">
        <f t="shared" si="0"/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30">
        <f t="shared" si="0"/>
        <v>0</v>
      </c>
      <c r="I8" s="29">
        <f t="shared" si="0"/>
        <v>0</v>
      </c>
      <c r="J8" s="29">
        <f t="shared" si="0"/>
        <v>0</v>
      </c>
      <c r="K8" s="29">
        <f aca="true" t="shared" si="1" ref="K8:P8">SUM(K7:K7)</f>
        <v>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</row>
    <row r="9" spans="1:17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21" s="1" customFormat="1" ht="87.75" customHeight="1">
      <c r="A10" s="160" t="s">
        <v>59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</row>
  </sheetData>
  <sheetProtection selectLockedCells="1" selectUnlockedCells="1"/>
  <mergeCells count="21">
    <mergeCell ref="D5:D6"/>
    <mergeCell ref="O5:O6"/>
    <mergeCell ref="F5:F6"/>
    <mergeCell ref="L5:L6"/>
    <mergeCell ref="N1:Q1"/>
    <mergeCell ref="A2:V2"/>
    <mergeCell ref="A4:H4"/>
    <mergeCell ref="I4:P4"/>
    <mergeCell ref="A5:A6"/>
    <mergeCell ref="B5:B6"/>
    <mergeCell ref="C5:C6"/>
    <mergeCell ref="P5:P6"/>
    <mergeCell ref="A10:U10"/>
    <mergeCell ref="G5:G6"/>
    <mergeCell ref="H5:H6"/>
    <mergeCell ref="I5:I6"/>
    <mergeCell ref="J5:J6"/>
    <mergeCell ref="K5:K6"/>
    <mergeCell ref="E5:E6"/>
    <mergeCell ref="M5:M6"/>
    <mergeCell ref="N5:N6"/>
  </mergeCells>
  <printOptions/>
  <pageMargins left="0.39375" right="0.15763888888888888" top="0.9840277777777777" bottom="0.9840277777777777" header="0.5118055555555555" footer="0.511805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"/>
  <sheetViews>
    <sheetView view="pageBreakPreview" zoomScale="173" zoomScaleSheetLayoutView="173" zoomScalePageLayoutView="0" workbookViewId="0" topLeftCell="A1">
      <selection activeCell="I5" sqref="I5:I6"/>
    </sheetView>
  </sheetViews>
  <sheetFormatPr defaultColWidth="9.125" defaultRowHeight="12.75"/>
  <cols>
    <col min="1" max="1" width="22.625" style="31" customWidth="1"/>
    <col min="2" max="2" width="6.875" style="32" customWidth="1"/>
    <col min="3" max="5" width="8.625" style="32" customWidth="1"/>
    <col min="6" max="7" width="7.50390625" style="32" customWidth="1"/>
    <col min="8" max="8" width="8.50390625" style="32" customWidth="1"/>
    <col min="9" max="9" width="9.625" style="32" customWidth="1"/>
    <col min="10" max="10" width="5.875" style="32" customWidth="1"/>
    <col min="11" max="11" width="8.875" style="32" customWidth="1"/>
    <col min="12" max="13" width="5.50390625" style="32" customWidth="1"/>
    <col min="14" max="14" width="7.375" style="32" customWidth="1"/>
    <col min="15" max="18" width="8.875" style="31" customWidth="1"/>
    <col min="19" max="19" width="8.625" style="31" customWidth="1"/>
    <col min="20" max="20" width="10.00390625" style="31" customWidth="1"/>
    <col min="21" max="22" width="10.875" style="31" customWidth="1"/>
    <col min="23" max="23" width="9.00390625" style="31" customWidth="1"/>
    <col min="24" max="24" width="6.125" style="31" customWidth="1"/>
    <col min="25" max="25" width="6.00390625" style="32" customWidth="1"/>
    <col min="26" max="26" width="24.125" style="32" customWidth="1"/>
    <col min="27" max="27" width="10.125" style="32" customWidth="1"/>
    <col min="28" max="28" width="10.00390625" style="32" customWidth="1"/>
    <col min="29" max="29" width="6.00390625" style="32" customWidth="1"/>
    <col min="30" max="30" width="6.375" style="32" customWidth="1"/>
    <col min="31" max="31" width="5.625" style="32" customWidth="1"/>
    <col min="32" max="32" width="5.50390625" style="32" customWidth="1"/>
    <col min="33" max="33" width="6.875" style="32" customWidth="1"/>
    <col min="34" max="34" width="10.00390625" style="32" customWidth="1"/>
    <col min="35" max="35" width="8.00390625" style="32" customWidth="1"/>
    <col min="36" max="38" width="8.50390625" style="32" customWidth="1"/>
    <col min="39" max="16384" width="9.125" style="31" customWidth="1"/>
  </cols>
  <sheetData>
    <row r="1" spans="1:38" ht="27.75">
      <c r="A1" s="19"/>
      <c r="B1" s="22"/>
      <c r="C1" s="22"/>
      <c r="D1" s="22"/>
      <c r="E1" s="22"/>
      <c r="F1" s="22"/>
      <c r="G1" s="22"/>
      <c r="H1" s="22"/>
      <c r="I1" s="22"/>
      <c r="J1" s="22"/>
      <c r="K1" s="19"/>
      <c r="L1" s="19"/>
      <c r="M1" s="19"/>
      <c r="N1" s="19"/>
      <c r="O1" s="19"/>
      <c r="T1" s="19"/>
      <c r="U1" s="19"/>
      <c r="V1" s="19"/>
      <c r="W1" s="19"/>
      <c r="X1" s="19"/>
      <c r="Y1" s="33"/>
      <c r="Z1" s="33"/>
      <c r="AA1" s="33"/>
      <c r="AB1" s="33"/>
      <c r="AC1" s="33"/>
      <c r="AD1" s="33"/>
      <c r="AE1" s="33"/>
      <c r="AF1" s="33"/>
      <c r="AG1" s="33"/>
      <c r="AH1" s="177" t="s">
        <v>60</v>
      </c>
      <c r="AI1" s="177"/>
      <c r="AJ1" s="177"/>
      <c r="AK1" s="177"/>
      <c r="AL1" s="177"/>
    </row>
    <row r="2" spans="1:38" ht="48" customHeight="1">
      <c r="A2" s="178" t="s">
        <v>50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ht="43.5" customHeight="1">
      <c r="A3" s="179" t="s">
        <v>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80" t="s">
        <v>62</v>
      </c>
      <c r="Z3" s="180"/>
      <c r="AA3" s="180"/>
      <c r="AB3" s="180"/>
      <c r="AC3" s="180"/>
      <c r="AD3" s="180"/>
      <c r="AE3" s="176" t="s">
        <v>63</v>
      </c>
      <c r="AF3" s="176"/>
      <c r="AG3" s="176"/>
      <c r="AH3" s="176"/>
      <c r="AI3" s="176"/>
      <c r="AJ3" s="176"/>
      <c r="AK3" s="176"/>
      <c r="AL3" s="35"/>
    </row>
    <row r="4" spans="1:38" ht="21" customHeight="1">
      <c r="A4" s="176" t="s">
        <v>64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 t="s">
        <v>65</v>
      </c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1"/>
    </row>
    <row r="5" spans="1:38" ht="12.75" customHeight="1">
      <c r="A5" s="169" t="s">
        <v>34</v>
      </c>
      <c r="B5" s="169" t="s">
        <v>35</v>
      </c>
      <c r="C5" s="169" t="s">
        <v>36</v>
      </c>
      <c r="D5" s="169" t="s">
        <v>37</v>
      </c>
      <c r="E5" s="169" t="s">
        <v>38</v>
      </c>
      <c r="F5" s="169" t="s">
        <v>39</v>
      </c>
      <c r="G5" s="169"/>
      <c r="H5" s="169" t="s">
        <v>40</v>
      </c>
      <c r="I5" s="169" t="s">
        <v>32</v>
      </c>
      <c r="J5" s="169" t="s">
        <v>66</v>
      </c>
      <c r="K5" s="169" t="s">
        <v>10</v>
      </c>
      <c r="L5" s="169" t="s">
        <v>67</v>
      </c>
      <c r="M5" s="169" t="s">
        <v>68</v>
      </c>
      <c r="N5" s="174" t="s">
        <v>34</v>
      </c>
      <c r="O5" s="174" t="s">
        <v>35</v>
      </c>
      <c r="P5" s="174" t="s">
        <v>36</v>
      </c>
      <c r="Q5" s="174" t="s">
        <v>37</v>
      </c>
      <c r="R5" s="174" t="s">
        <v>38</v>
      </c>
      <c r="S5" s="174" t="s">
        <v>69</v>
      </c>
      <c r="T5" s="174" t="s">
        <v>40</v>
      </c>
      <c r="U5" s="174" t="s">
        <v>32</v>
      </c>
      <c r="V5" s="174" t="s">
        <v>66</v>
      </c>
      <c r="W5" s="174" t="s">
        <v>10</v>
      </c>
      <c r="X5" s="174" t="s">
        <v>70</v>
      </c>
      <c r="Y5" s="175" t="s">
        <v>71</v>
      </c>
      <c r="Z5" s="175" t="s">
        <v>39</v>
      </c>
      <c r="AA5" s="175" t="s">
        <v>40</v>
      </c>
      <c r="AB5" s="175" t="s">
        <v>32</v>
      </c>
      <c r="AC5" s="175" t="s">
        <v>72</v>
      </c>
      <c r="AD5" s="175" t="s">
        <v>73</v>
      </c>
      <c r="AE5" s="157" t="s">
        <v>34</v>
      </c>
      <c r="AF5" s="157" t="s">
        <v>39</v>
      </c>
      <c r="AG5" s="157" t="s">
        <v>40</v>
      </c>
      <c r="AH5" s="157" t="s">
        <v>32</v>
      </c>
      <c r="AI5" s="157" t="s">
        <v>74</v>
      </c>
      <c r="AJ5" s="157" t="s">
        <v>75</v>
      </c>
      <c r="AK5" s="157" t="s">
        <v>76</v>
      </c>
      <c r="AL5" s="31"/>
    </row>
    <row r="6" spans="1:38" ht="147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5"/>
      <c r="Z6" s="175"/>
      <c r="AA6" s="175"/>
      <c r="AB6" s="175"/>
      <c r="AC6" s="175"/>
      <c r="AD6" s="175"/>
      <c r="AE6" s="157"/>
      <c r="AF6" s="157"/>
      <c r="AG6" s="157"/>
      <c r="AH6" s="157"/>
      <c r="AI6" s="157"/>
      <c r="AJ6" s="157"/>
      <c r="AK6" s="157"/>
      <c r="AL6" s="31"/>
    </row>
    <row r="7" spans="1:38" ht="27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31"/>
    </row>
    <row r="8" spans="1:38" ht="15.75" customHeight="1">
      <c r="A8" s="36">
        <f>A7</f>
        <v>0</v>
      </c>
      <c r="B8" s="36">
        <f aca="true" t="shared" si="0" ref="B8:AK8">B7</f>
        <v>0</v>
      </c>
      <c r="C8" s="36">
        <f t="shared" si="0"/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  <c r="S8" s="36">
        <f t="shared" si="0"/>
        <v>0</v>
      </c>
      <c r="T8" s="36">
        <f t="shared" si="0"/>
        <v>0</v>
      </c>
      <c r="U8" s="36">
        <f t="shared" si="0"/>
        <v>0</v>
      </c>
      <c r="V8" s="36">
        <f t="shared" si="0"/>
        <v>0</v>
      </c>
      <c r="W8" s="36">
        <f t="shared" si="0"/>
        <v>0</v>
      </c>
      <c r="X8" s="36">
        <f t="shared" si="0"/>
        <v>0</v>
      </c>
      <c r="Y8" s="36">
        <f t="shared" si="0"/>
        <v>0</v>
      </c>
      <c r="Z8" s="36">
        <f t="shared" si="0"/>
        <v>0</v>
      </c>
      <c r="AA8" s="36">
        <f t="shared" si="0"/>
        <v>0</v>
      </c>
      <c r="AB8" s="36">
        <f t="shared" si="0"/>
        <v>0</v>
      </c>
      <c r="AC8" s="36">
        <f t="shared" si="0"/>
        <v>0</v>
      </c>
      <c r="AD8" s="36">
        <f t="shared" si="0"/>
        <v>0</v>
      </c>
      <c r="AE8" s="36">
        <f t="shared" si="0"/>
        <v>0</v>
      </c>
      <c r="AF8" s="36">
        <f t="shared" si="0"/>
        <v>0</v>
      </c>
      <c r="AG8" s="36">
        <f t="shared" si="0"/>
        <v>0</v>
      </c>
      <c r="AH8" s="36">
        <f t="shared" si="0"/>
        <v>0</v>
      </c>
      <c r="AI8" s="36">
        <f t="shared" si="0"/>
        <v>0</v>
      </c>
      <c r="AJ8" s="36">
        <f t="shared" si="0"/>
        <v>0</v>
      </c>
      <c r="AK8" s="36">
        <f t="shared" si="0"/>
        <v>0</v>
      </c>
      <c r="AL8" s="31"/>
    </row>
    <row r="9" s="33" customFormat="1" ht="12.75"/>
    <row r="10" spans="1:23" s="33" customFormat="1" ht="125.25" customHeight="1">
      <c r="A10" s="173" t="s">
        <v>77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</sheetData>
  <sheetProtection selectLockedCells="1" selectUnlockedCells="1"/>
  <mergeCells count="44">
    <mergeCell ref="E5:E6"/>
    <mergeCell ref="F5:G6"/>
    <mergeCell ref="H5:H6"/>
    <mergeCell ref="I5:I6"/>
    <mergeCell ref="AH1:AL1"/>
    <mergeCell ref="A2:X2"/>
    <mergeCell ref="A3:X3"/>
    <mergeCell ref="Y3:AD3"/>
    <mergeCell ref="AE3:AK3"/>
    <mergeCell ref="J5:J6"/>
    <mergeCell ref="K5:K6"/>
    <mergeCell ref="L5:L6"/>
    <mergeCell ref="M5:M6"/>
    <mergeCell ref="A4:M4"/>
    <mergeCell ref="N4:X4"/>
    <mergeCell ref="A5:A6"/>
    <mergeCell ref="B5:B6"/>
    <mergeCell ref="C5:C6"/>
    <mergeCell ref="D5:D6"/>
    <mergeCell ref="N5:N6"/>
    <mergeCell ref="O5:O6"/>
    <mergeCell ref="P5:P6"/>
    <mergeCell ref="Q5:Q6"/>
    <mergeCell ref="R5:R6"/>
    <mergeCell ref="S5:S6"/>
    <mergeCell ref="AK5:AK6"/>
    <mergeCell ref="Z5:Z6"/>
    <mergeCell ref="AA5:AA6"/>
    <mergeCell ref="AB5:AB6"/>
    <mergeCell ref="AC5:AC6"/>
    <mergeCell ref="AD5:AD6"/>
    <mergeCell ref="AE5:AE6"/>
    <mergeCell ref="AI5:AI6"/>
    <mergeCell ref="AJ5:AJ6"/>
    <mergeCell ref="A10:W10"/>
    <mergeCell ref="AF5:AF6"/>
    <mergeCell ref="AG5:AG6"/>
    <mergeCell ref="AH5:AH6"/>
    <mergeCell ref="T5:T6"/>
    <mergeCell ref="U5:U6"/>
    <mergeCell ref="V5:V6"/>
    <mergeCell ref="W5:W6"/>
    <mergeCell ref="X5:X6"/>
    <mergeCell ref="Y5:Y6"/>
  </mergeCells>
  <printOptions/>
  <pageMargins left="0.2298611111111111" right="0.15763888888888888" top="0.9840277777777777" bottom="0.9840277777777777" header="0.5118055555555555" footer="0.5118055555555555"/>
  <pageSetup fitToHeight="1" fitToWidth="1" horizontalDpi="300" verticalDpi="300" orientation="landscape" paperSize="9" scale="44" r:id="rId1"/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5"/>
  <sheetViews>
    <sheetView view="pageBreakPreview" zoomScale="173" zoomScaleNormal="85" zoomScaleSheetLayoutView="173" zoomScalePageLayoutView="0" workbookViewId="0" topLeftCell="A4">
      <selection activeCell="S6" sqref="S6:V6"/>
    </sheetView>
  </sheetViews>
  <sheetFormatPr defaultColWidth="9.125" defaultRowHeight="12.75"/>
  <cols>
    <col min="1" max="1" width="37.50390625" style="31" customWidth="1"/>
    <col min="2" max="2" width="8.875" style="32" customWidth="1"/>
    <col min="3" max="3" width="6.625" style="32" customWidth="1"/>
    <col min="4" max="4" width="4.125" style="32" customWidth="1"/>
    <col min="5" max="6" width="6.125" style="32" customWidth="1"/>
    <col min="7" max="7" width="6.375" style="32" customWidth="1"/>
    <col min="8" max="10" width="5.50390625" style="32" customWidth="1"/>
    <col min="11" max="12" width="6.125" style="32" customWidth="1"/>
    <col min="13" max="13" width="5.375" style="32" customWidth="1"/>
    <col min="14" max="14" width="5.625" style="32" customWidth="1"/>
    <col min="15" max="15" width="3.875" style="32" customWidth="1"/>
    <col min="16" max="16" width="3.625" style="32" customWidth="1"/>
    <col min="17" max="17" width="3.875" style="32" customWidth="1"/>
    <col min="18" max="18" width="5.00390625" style="32" customWidth="1"/>
    <col min="19" max="20" width="3.50390625" style="32" customWidth="1"/>
    <col min="21" max="22" width="3.875" style="32" customWidth="1"/>
    <col min="23" max="23" width="3.50390625" style="32" customWidth="1"/>
    <col min="24" max="24" width="3.625" style="32" customWidth="1"/>
    <col min="25" max="26" width="3.375" style="32" customWidth="1"/>
    <col min="27" max="27" width="3.50390625" style="32" customWidth="1"/>
    <col min="28" max="28" width="4.00390625" style="32" customWidth="1"/>
    <col min="29" max="30" width="3.625" style="32" customWidth="1"/>
    <col min="31" max="31" width="3.50390625" style="32" customWidth="1"/>
    <col min="32" max="32" width="3.625" style="32" customWidth="1"/>
    <col min="33" max="33" width="3.50390625" style="32" customWidth="1"/>
    <col min="34" max="34" width="3.625" style="32" customWidth="1"/>
    <col min="35" max="36" width="8.50390625" style="32" customWidth="1"/>
    <col min="37" max="37" width="8.50390625" style="37" customWidth="1"/>
    <col min="38" max="38" width="5.875" style="33" customWidth="1"/>
    <col min="39" max="39" width="3.50390625" style="31" customWidth="1"/>
    <col min="40" max="40" width="4.125" style="31" customWidth="1"/>
    <col min="41" max="42" width="3.50390625" style="31" customWidth="1"/>
    <col min="43" max="43" width="3.375" style="31" customWidth="1"/>
    <col min="44" max="47" width="3.625" style="31" customWidth="1"/>
    <col min="48" max="50" width="3.50390625" style="31" customWidth="1"/>
    <col min="51" max="51" width="4.50390625" style="31" customWidth="1"/>
    <col min="52" max="52" width="2.625" style="31" customWidth="1"/>
    <col min="53" max="53" width="4.125" style="31" customWidth="1"/>
    <col min="54" max="54" width="3.50390625" style="31" customWidth="1"/>
    <col min="55" max="55" width="3.375" style="31" customWidth="1"/>
    <col min="56" max="57" width="3.50390625" style="31" customWidth="1"/>
    <col min="58" max="58" width="3.375" style="31" customWidth="1"/>
    <col min="59" max="59" width="3.00390625" style="31" customWidth="1"/>
    <col min="60" max="60" width="3.625" style="31" customWidth="1"/>
    <col min="61" max="62" width="3.50390625" style="31" customWidth="1"/>
    <col min="63" max="63" width="2.875" style="31" customWidth="1"/>
    <col min="64" max="64" width="3.375" style="31" customWidth="1"/>
    <col min="65" max="65" width="3.50390625" style="31" customWidth="1"/>
    <col min="66" max="66" width="3.375" style="31" customWidth="1"/>
    <col min="67" max="67" width="3.00390625" style="31" customWidth="1"/>
    <col min="68" max="70" width="3.50390625" style="31" customWidth="1"/>
    <col min="71" max="71" width="3.875" style="31" customWidth="1"/>
    <col min="72" max="72" width="3.50390625" style="31" customWidth="1"/>
    <col min="73" max="74" width="5.125" style="31" customWidth="1"/>
    <col min="75" max="16384" width="9.125" style="31" customWidth="1"/>
  </cols>
  <sheetData>
    <row r="1" spans="1:73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</row>
    <row r="2" spans="1:73" ht="36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185" t="s">
        <v>78</v>
      </c>
      <c r="BN2" s="185"/>
      <c r="BO2" s="185"/>
      <c r="BP2" s="185"/>
      <c r="BQ2" s="185"/>
      <c r="BR2" s="185"/>
      <c r="BS2" s="185"/>
      <c r="BT2" s="185"/>
      <c r="BU2" s="185"/>
    </row>
    <row r="3" spans="1:73" ht="33.75" customHeight="1">
      <c r="A3" s="186" t="s">
        <v>79</v>
      </c>
      <c r="B3" s="176" t="s">
        <v>80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 t="s">
        <v>81</v>
      </c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</row>
    <row r="4" spans="1:73" ht="101.25" customHeight="1">
      <c r="A4" s="186"/>
      <c r="B4" s="184" t="s">
        <v>82</v>
      </c>
      <c r="C4" s="181" t="s">
        <v>83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4" t="s">
        <v>66</v>
      </c>
      <c r="AJ4" s="184" t="s">
        <v>10</v>
      </c>
      <c r="AK4" s="184" t="s">
        <v>84</v>
      </c>
      <c r="AL4" s="13"/>
      <c r="AM4" s="40" t="s">
        <v>85</v>
      </c>
      <c r="AN4" s="40" t="s">
        <v>86</v>
      </c>
      <c r="AO4" s="40" t="s">
        <v>87</v>
      </c>
      <c r="AP4" s="40" t="s">
        <v>88</v>
      </c>
      <c r="AQ4" s="40" t="s">
        <v>89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94</v>
      </c>
      <c r="AW4" s="40" t="s">
        <v>95</v>
      </c>
      <c r="AX4" s="40" t="s">
        <v>96</v>
      </c>
      <c r="AY4" s="40" t="s">
        <v>97</v>
      </c>
      <c r="AZ4" s="40" t="s">
        <v>98</v>
      </c>
      <c r="BA4" s="40" t="s">
        <v>99</v>
      </c>
      <c r="BB4" s="40" t="s">
        <v>100</v>
      </c>
      <c r="BC4" s="40" t="s">
        <v>101</v>
      </c>
      <c r="BD4" s="40" t="s">
        <v>102</v>
      </c>
      <c r="BE4" s="40" t="s">
        <v>103</v>
      </c>
      <c r="BF4" s="40" t="s">
        <v>104</v>
      </c>
      <c r="BG4" s="40" t="s">
        <v>105</v>
      </c>
      <c r="BH4" s="40" t="s">
        <v>106</v>
      </c>
      <c r="BI4" s="40" t="s">
        <v>107</v>
      </c>
      <c r="BJ4" s="40" t="s">
        <v>108</v>
      </c>
      <c r="BK4" s="40" t="s">
        <v>109</v>
      </c>
      <c r="BL4" s="40" t="s">
        <v>110</v>
      </c>
      <c r="BM4" s="40" t="s">
        <v>111</v>
      </c>
      <c r="BN4" s="40" t="s">
        <v>112</v>
      </c>
      <c r="BO4" s="40" t="s">
        <v>113</v>
      </c>
      <c r="BP4" s="40" t="s">
        <v>114</v>
      </c>
      <c r="BQ4" s="40" t="s">
        <v>115</v>
      </c>
      <c r="BR4" s="40" t="s">
        <v>116</v>
      </c>
      <c r="BS4" s="40" t="s">
        <v>117</v>
      </c>
      <c r="BT4" s="40" t="s">
        <v>118</v>
      </c>
      <c r="BU4" s="40" t="s">
        <v>119</v>
      </c>
    </row>
    <row r="5" spans="1:73" ht="50.25" customHeight="1">
      <c r="A5" s="186"/>
      <c r="B5" s="184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4"/>
      <c r="AJ5" s="184"/>
      <c r="AK5" s="184"/>
      <c r="AL5" s="13" t="s">
        <v>120</v>
      </c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</row>
    <row r="6" spans="1:73" ht="81" customHeight="1">
      <c r="A6" s="186"/>
      <c r="B6" s="184"/>
      <c r="C6" s="184" t="s">
        <v>120</v>
      </c>
      <c r="D6" s="184"/>
      <c r="E6" s="184"/>
      <c r="F6" s="184" t="s">
        <v>121</v>
      </c>
      <c r="G6" s="184"/>
      <c r="H6" s="184"/>
      <c r="I6" s="184" t="s">
        <v>122</v>
      </c>
      <c r="J6" s="184"/>
      <c r="K6" s="184"/>
      <c r="L6" s="184" t="s">
        <v>123</v>
      </c>
      <c r="M6" s="184"/>
      <c r="N6" s="184"/>
      <c r="O6" s="181" t="s">
        <v>124</v>
      </c>
      <c r="P6" s="181"/>
      <c r="Q6" s="181"/>
      <c r="R6" s="181"/>
      <c r="S6" s="181" t="s">
        <v>125</v>
      </c>
      <c r="T6" s="181"/>
      <c r="U6" s="181"/>
      <c r="V6" s="181"/>
      <c r="W6" s="181" t="s">
        <v>126</v>
      </c>
      <c r="X6" s="181"/>
      <c r="Y6" s="181"/>
      <c r="Z6" s="181"/>
      <c r="AA6" s="181" t="s">
        <v>127</v>
      </c>
      <c r="AB6" s="181"/>
      <c r="AC6" s="181"/>
      <c r="AD6" s="181"/>
      <c r="AE6" s="181" t="s">
        <v>128</v>
      </c>
      <c r="AF6" s="181"/>
      <c r="AG6" s="181"/>
      <c r="AH6" s="181"/>
      <c r="AI6" s="184"/>
      <c r="AJ6" s="184"/>
      <c r="AK6" s="184"/>
      <c r="AL6" s="13" t="s">
        <v>121</v>
      </c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</row>
    <row r="7" spans="1:73" ht="62.25" customHeight="1">
      <c r="A7" s="186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 t="s">
        <v>120</v>
      </c>
      <c r="P7" s="184" t="s">
        <v>121</v>
      </c>
      <c r="Q7" s="184" t="s">
        <v>122</v>
      </c>
      <c r="R7" s="184" t="s">
        <v>123</v>
      </c>
      <c r="S7" s="184" t="s">
        <v>120</v>
      </c>
      <c r="T7" s="184" t="s">
        <v>121</v>
      </c>
      <c r="U7" s="184" t="s">
        <v>122</v>
      </c>
      <c r="V7" s="184" t="s">
        <v>123</v>
      </c>
      <c r="W7" s="184" t="s">
        <v>120</v>
      </c>
      <c r="X7" s="184" t="s">
        <v>121</v>
      </c>
      <c r="Y7" s="184" t="s">
        <v>122</v>
      </c>
      <c r="Z7" s="184" t="s">
        <v>123</v>
      </c>
      <c r="AA7" s="184" t="s">
        <v>120</v>
      </c>
      <c r="AB7" s="184" t="s">
        <v>121</v>
      </c>
      <c r="AC7" s="184" t="s">
        <v>122</v>
      </c>
      <c r="AD7" s="184" t="s">
        <v>123</v>
      </c>
      <c r="AE7" s="184" t="s">
        <v>120</v>
      </c>
      <c r="AF7" s="184" t="s">
        <v>121</v>
      </c>
      <c r="AG7" s="184" t="s">
        <v>122</v>
      </c>
      <c r="AH7" s="184" t="s">
        <v>123</v>
      </c>
      <c r="AI7" s="184"/>
      <c r="AJ7" s="184"/>
      <c r="AK7" s="184"/>
      <c r="AL7" s="13" t="s">
        <v>129</v>
      </c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</row>
    <row r="8" spans="1:73" ht="90" customHeight="1">
      <c r="A8" s="186"/>
      <c r="B8" s="184"/>
      <c r="C8" s="13" t="s">
        <v>130</v>
      </c>
      <c r="D8" s="13" t="s">
        <v>131</v>
      </c>
      <c r="E8" s="13" t="s">
        <v>32</v>
      </c>
      <c r="F8" s="13" t="s">
        <v>130</v>
      </c>
      <c r="G8" s="13" t="s">
        <v>131</v>
      </c>
      <c r="H8" s="13" t="s">
        <v>32</v>
      </c>
      <c r="I8" s="13" t="s">
        <v>130</v>
      </c>
      <c r="J8" s="13" t="s">
        <v>131</v>
      </c>
      <c r="K8" s="13" t="s">
        <v>32</v>
      </c>
      <c r="L8" s="13" t="s">
        <v>130</v>
      </c>
      <c r="M8" s="13" t="s">
        <v>131</v>
      </c>
      <c r="N8" s="13" t="s">
        <v>32</v>
      </c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3" t="s">
        <v>123</v>
      </c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</row>
    <row r="9" spans="1:73" ht="41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36"/>
      <c r="AJ9" s="36"/>
      <c r="AK9" s="42"/>
      <c r="AL9" s="184" t="s">
        <v>132</v>
      </c>
      <c r="AM9" s="181">
        <f>AM5+AM6+AM7+AM8</f>
        <v>0</v>
      </c>
      <c r="AN9" s="181">
        <f aca="true" t="shared" si="0" ref="AN9:BU9">AN5+AN6+AN7+AN8</f>
        <v>0</v>
      </c>
      <c r="AO9" s="181">
        <f t="shared" si="0"/>
        <v>0</v>
      </c>
      <c r="AP9" s="181">
        <f t="shared" si="0"/>
        <v>0</v>
      </c>
      <c r="AQ9" s="181">
        <f t="shared" si="0"/>
        <v>0</v>
      </c>
      <c r="AR9" s="181">
        <f t="shared" si="0"/>
        <v>0</v>
      </c>
      <c r="AS9" s="181">
        <f t="shared" si="0"/>
        <v>0</v>
      </c>
      <c r="AT9" s="181">
        <f t="shared" si="0"/>
        <v>0</v>
      </c>
      <c r="AU9" s="181">
        <f t="shared" si="0"/>
        <v>0</v>
      </c>
      <c r="AV9" s="181">
        <f t="shared" si="0"/>
        <v>0</v>
      </c>
      <c r="AW9" s="181">
        <f t="shared" si="0"/>
        <v>0</v>
      </c>
      <c r="AX9" s="181">
        <f t="shared" si="0"/>
        <v>0</v>
      </c>
      <c r="AY9" s="181">
        <f t="shared" si="0"/>
        <v>0</v>
      </c>
      <c r="AZ9" s="181">
        <f t="shared" si="0"/>
        <v>0</v>
      </c>
      <c r="BA9" s="181">
        <f t="shared" si="0"/>
        <v>0</v>
      </c>
      <c r="BB9" s="181">
        <f t="shared" si="0"/>
        <v>0</v>
      </c>
      <c r="BC9" s="181">
        <f t="shared" si="0"/>
        <v>0</v>
      </c>
      <c r="BD9" s="181">
        <f t="shared" si="0"/>
        <v>0</v>
      </c>
      <c r="BE9" s="181">
        <f t="shared" si="0"/>
        <v>0</v>
      </c>
      <c r="BF9" s="181">
        <f t="shared" si="0"/>
        <v>0</v>
      </c>
      <c r="BG9" s="181">
        <f t="shared" si="0"/>
        <v>0</v>
      </c>
      <c r="BH9" s="181">
        <f t="shared" si="0"/>
        <v>0</v>
      </c>
      <c r="BI9" s="181">
        <f t="shared" si="0"/>
        <v>0</v>
      </c>
      <c r="BJ9" s="181">
        <f t="shared" si="0"/>
        <v>0</v>
      </c>
      <c r="BK9" s="181">
        <f t="shared" si="0"/>
        <v>0</v>
      </c>
      <c r="BL9" s="181">
        <f t="shared" si="0"/>
        <v>0</v>
      </c>
      <c r="BM9" s="181">
        <f t="shared" si="0"/>
        <v>0</v>
      </c>
      <c r="BN9" s="181">
        <f t="shared" si="0"/>
        <v>0</v>
      </c>
      <c r="BO9" s="181">
        <f t="shared" si="0"/>
        <v>0</v>
      </c>
      <c r="BP9" s="181">
        <f t="shared" si="0"/>
        <v>0</v>
      </c>
      <c r="BQ9" s="181">
        <f t="shared" si="0"/>
        <v>0</v>
      </c>
      <c r="BR9" s="181">
        <f t="shared" si="0"/>
        <v>0</v>
      </c>
      <c r="BS9" s="181">
        <f t="shared" si="0"/>
        <v>0</v>
      </c>
      <c r="BT9" s="181">
        <f t="shared" si="0"/>
        <v>0</v>
      </c>
      <c r="BU9" s="181">
        <f t="shared" si="0"/>
        <v>0</v>
      </c>
    </row>
    <row r="10" spans="1:73" ht="15.75" customHeight="1" hidden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43"/>
      <c r="M10" s="43"/>
      <c r="N10" s="43"/>
      <c r="O10" s="44"/>
      <c r="P10" s="36"/>
      <c r="Q10" s="36"/>
      <c r="R10" s="45"/>
      <c r="S10" s="44"/>
      <c r="T10" s="36"/>
      <c r="U10" s="36"/>
      <c r="V10" s="45"/>
      <c r="W10" s="44"/>
      <c r="X10" s="36"/>
      <c r="Y10" s="36"/>
      <c r="Z10" s="45"/>
      <c r="AA10" s="44"/>
      <c r="AB10" s="36"/>
      <c r="AC10" s="36"/>
      <c r="AD10" s="45"/>
      <c r="AE10" s="44"/>
      <c r="AF10" s="36"/>
      <c r="AG10" s="36"/>
      <c r="AH10" s="45"/>
      <c r="AI10" s="36"/>
      <c r="AJ10" s="36"/>
      <c r="AK10" s="42"/>
      <c r="AL10" s="184"/>
      <c r="AM10" s="181" t="s">
        <v>133</v>
      </c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</row>
    <row r="11" spans="1:73" ht="15.75" customHeight="1" hidden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43"/>
      <c r="M11" s="43"/>
      <c r="N11" s="43"/>
      <c r="O11" s="44"/>
      <c r="P11" s="36"/>
      <c r="Q11" s="36"/>
      <c r="R11" s="45"/>
      <c r="S11" s="44"/>
      <c r="T11" s="36"/>
      <c r="U11" s="36"/>
      <c r="V11" s="45"/>
      <c r="W11" s="44"/>
      <c r="X11" s="36"/>
      <c r="Y11" s="36"/>
      <c r="Z11" s="45"/>
      <c r="AA11" s="44"/>
      <c r="AB11" s="36"/>
      <c r="AC11" s="36"/>
      <c r="AD11" s="45"/>
      <c r="AE11" s="44"/>
      <c r="AF11" s="36"/>
      <c r="AG11" s="36"/>
      <c r="AH11" s="45"/>
      <c r="AI11" s="36"/>
      <c r="AJ11" s="36"/>
      <c r="AK11" s="42"/>
      <c r="AL11" s="184"/>
      <c r="AM11" s="181" t="s">
        <v>134</v>
      </c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</row>
    <row r="12" spans="1:73" ht="15.75" customHeight="1">
      <c r="A12" s="36" t="s">
        <v>135</v>
      </c>
      <c r="B12" s="36">
        <f>B9</f>
        <v>0</v>
      </c>
      <c r="C12" s="36">
        <f>C9</f>
        <v>0</v>
      </c>
      <c r="D12" s="36">
        <f aca="true" t="shared" si="1" ref="D12:AK12">D9</f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6">
        <f t="shared" si="1"/>
        <v>0</v>
      </c>
      <c r="AE12" s="36">
        <f t="shared" si="1"/>
        <v>0</v>
      </c>
      <c r="AF12" s="36">
        <f t="shared" si="1"/>
        <v>0</v>
      </c>
      <c r="AG12" s="36">
        <f t="shared" si="1"/>
        <v>0</v>
      </c>
      <c r="AH12" s="36">
        <f t="shared" si="1"/>
        <v>0</v>
      </c>
      <c r="AI12" s="36">
        <f t="shared" si="1"/>
        <v>0</v>
      </c>
      <c r="AJ12" s="36">
        <f t="shared" si="1"/>
        <v>0</v>
      </c>
      <c r="AK12" s="36">
        <f t="shared" si="1"/>
        <v>0</v>
      </c>
      <c r="AL12" s="184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</row>
    <row r="13" spans="2:37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2:37" ht="12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72" ht="21">
      <c r="A15" s="182" t="s">
        <v>136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</row>
    <row r="16" spans="1:72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ht="96" customHeight="1">
      <c r="A17" s="183" t="s">
        <v>137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2:37" ht="12.7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2:37" ht="12.7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2:37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2:37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2:37" ht="12.7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2:37" ht="12.7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2:37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2:37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2:37" ht="12.7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2:37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2:37" ht="12.7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2:37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2:37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2:37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2:37" ht="12.7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2:37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2:39" ht="66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M34" s="46" t="s">
        <v>138</v>
      </c>
    </row>
    <row r="35" spans="2:39" ht="9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M35" s="47" t="s">
        <v>139</v>
      </c>
    </row>
  </sheetData>
  <sheetProtection selectLockedCells="1" selectUnlockedCells="1"/>
  <mergeCells count="76">
    <mergeCell ref="AK4:AK8"/>
    <mergeCell ref="C6:E7"/>
    <mergeCell ref="F6:H7"/>
    <mergeCell ref="I6:K7"/>
    <mergeCell ref="L6:N7"/>
    <mergeCell ref="O6:R6"/>
    <mergeCell ref="BM2:BU2"/>
    <mergeCell ref="A3:A8"/>
    <mergeCell ref="B3:AK3"/>
    <mergeCell ref="AL3:BU3"/>
    <mergeCell ref="B4:B8"/>
    <mergeCell ref="C4:AH5"/>
    <mergeCell ref="U7:U8"/>
    <mergeCell ref="V7:V8"/>
    <mergeCell ref="S6:V6"/>
    <mergeCell ref="W6:Z6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AA7:AA8"/>
    <mergeCell ref="AB7:AB8"/>
    <mergeCell ref="AC7:AC8"/>
    <mergeCell ref="AD7:AD8"/>
    <mergeCell ref="AA6:AD6"/>
    <mergeCell ref="AE6:AH6"/>
    <mergeCell ref="AL9:AL12"/>
    <mergeCell ref="AM9:AM12"/>
    <mergeCell ref="AN9:AN12"/>
    <mergeCell ref="AO9:AO12"/>
    <mergeCell ref="AE7:AE8"/>
    <mergeCell ref="AF7:AF8"/>
    <mergeCell ref="AG7:AG8"/>
    <mergeCell ref="AH7:AH8"/>
    <mergeCell ref="AI4:AI8"/>
    <mergeCell ref="AJ4:AJ8"/>
    <mergeCell ref="AT9:AT12"/>
    <mergeCell ref="AU9:AU12"/>
    <mergeCell ref="AV9:AV12"/>
    <mergeCell ref="AW9:AW12"/>
    <mergeCell ref="AP9:AP12"/>
    <mergeCell ref="AQ9:AQ12"/>
    <mergeCell ref="AR9:AR12"/>
    <mergeCell ref="AS9:AS12"/>
    <mergeCell ref="BB9:BB12"/>
    <mergeCell ref="BC9:BC12"/>
    <mergeCell ref="BD9:BD12"/>
    <mergeCell ref="BE9:BE12"/>
    <mergeCell ref="AX9:AX12"/>
    <mergeCell ref="AY9:AY12"/>
    <mergeCell ref="AZ9:AZ12"/>
    <mergeCell ref="BA9:BA12"/>
    <mergeCell ref="BJ9:BJ12"/>
    <mergeCell ref="BK9:BK12"/>
    <mergeCell ref="BL9:BL12"/>
    <mergeCell ref="BM9:BM12"/>
    <mergeCell ref="BF9:BF12"/>
    <mergeCell ref="BG9:BG12"/>
    <mergeCell ref="BH9:BH12"/>
    <mergeCell ref="BI9:BI12"/>
    <mergeCell ref="BT9:BT12"/>
    <mergeCell ref="BU9:BU12"/>
    <mergeCell ref="A15:BT15"/>
    <mergeCell ref="A17:AP17"/>
    <mergeCell ref="BN9:BN12"/>
    <mergeCell ref="BO9:BO12"/>
    <mergeCell ref="BP9:BP12"/>
    <mergeCell ref="BQ9:BQ12"/>
    <mergeCell ref="BR9:BR12"/>
    <mergeCell ref="BS9:BS12"/>
  </mergeCells>
  <printOptions/>
  <pageMargins left="0.3298611111111111" right="0.1701388888888889" top="0.9840277777777777" bottom="0.9840277777777777" header="0.5118055555555555" footer="0.5118055555555555"/>
  <pageSetup fitToHeight="1" fitToWidth="1" horizontalDpi="300" verticalDpi="3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"/>
  <sheetViews>
    <sheetView view="pageBreakPreview" zoomScale="173" zoomScaleNormal="85" zoomScaleSheetLayoutView="173" zoomScalePageLayoutView="0" workbookViewId="0" topLeftCell="A1">
      <selection activeCell="B7" sqref="B7:B8"/>
    </sheetView>
  </sheetViews>
  <sheetFormatPr defaultColWidth="9.00390625" defaultRowHeight="12.75"/>
  <cols>
    <col min="1" max="1" width="16.50390625" style="0" customWidth="1"/>
    <col min="2" max="2" width="12.875" style="0" customWidth="1"/>
    <col min="3" max="3" width="11.50390625" style="0" customWidth="1"/>
    <col min="4" max="4" width="10.50390625" style="0" customWidth="1"/>
    <col min="5" max="5" width="7.625" style="0" customWidth="1"/>
    <col min="6" max="6" width="10.50390625" style="0" customWidth="1"/>
    <col min="7" max="7" width="6.50390625" style="0" customWidth="1"/>
    <col min="8" max="8" width="6.875" style="0" customWidth="1"/>
    <col min="9" max="9" width="7.875" style="0" customWidth="1"/>
    <col min="10" max="10" width="6.50390625" style="0" customWidth="1"/>
    <col min="11" max="11" width="10.125" style="0" customWidth="1"/>
    <col min="12" max="12" width="9.50390625" style="0" customWidth="1"/>
    <col min="13" max="13" width="6.875" style="0" customWidth="1"/>
    <col min="14" max="14" width="9.875" style="0" customWidth="1"/>
    <col min="15" max="15" width="7.125" style="0" customWidth="1"/>
    <col min="16" max="16" width="7.375" style="0" customWidth="1"/>
    <col min="17" max="17" width="6.125" style="0" customWidth="1"/>
  </cols>
  <sheetData>
    <row r="1" spans="15:18" ht="42.75" customHeight="1">
      <c r="O1" s="190" t="s">
        <v>140</v>
      </c>
      <c r="P1" s="190"/>
      <c r="Q1" s="190"/>
      <c r="R1" s="190"/>
    </row>
    <row r="2" spans="1:38" s="31" customFormat="1" ht="48" customHeight="1">
      <c r="A2" s="162" t="s">
        <v>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52" ht="33.75" customHeight="1">
      <c r="A3" s="176" t="s">
        <v>141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1:52" s="49" customFormat="1" ht="50.25" customHeight="1">
      <c r="A4" s="176" t="s">
        <v>142</v>
      </c>
      <c r="B4" s="176"/>
      <c r="C4" s="176"/>
      <c r="D4" s="176"/>
      <c r="E4" s="176"/>
      <c r="F4" s="176"/>
      <c r="G4" s="176"/>
      <c r="H4" s="176"/>
      <c r="I4" s="176"/>
      <c r="J4" s="176" t="s">
        <v>143</v>
      </c>
      <c r="K4" s="176"/>
      <c r="L4" s="176"/>
      <c r="M4" s="176"/>
      <c r="N4" s="176"/>
      <c r="O4" s="176"/>
      <c r="P4" s="176"/>
      <c r="Q4" s="176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17" ht="22.5" customHeight="1">
      <c r="A5" s="188" t="s">
        <v>144</v>
      </c>
      <c r="B5" s="188" t="s">
        <v>39</v>
      </c>
      <c r="C5" s="188"/>
      <c r="D5" s="188" t="s">
        <v>40</v>
      </c>
      <c r="E5" s="188" t="s">
        <v>32</v>
      </c>
      <c r="F5" s="188" t="s">
        <v>66</v>
      </c>
      <c r="G5" s="188" t="s">
        <v>145</v>
      </c>
      <c r="H5" s="187" t="s">
        <v>36</v>
      </c>
      <c r="I5" s="188" t="s">
        <v>146</v>
      </c>
      <c r="J5" s="188" t="s">
        <v>147</v>
      </c>
      <c r="K5" s="188" t="s">
        <v>148</v>
      </c>
      <c r="L5" s="188" t="s">
        <v>40</v>
      </c>
      <c r="M5" s="188" t="s">
        <v>32</v>
      </c>
      <c r="N5" s="188" t="s">
        <v>66</v>
      </c>
      <c r="O5" s="188" t="s">
        <v>145</v>
      </c>
      <c r="P5" s="187" t="s">
        <v>36</v>
      </c>
      <c r="Q5" s="188" t="s">
        <v>146</v>
      </c>
    </row>
    <row r="6" spans="1:17" ht="108" customHeight="1">
      <c r="A6" s="188"/>
      <c r="B6" s="188"/>
      <c r="C6" s="188"/>
      <c r="D6" s="188"/>
      <c r="E6" s="188"/>
      <c r="F6" s="188"/>
      <c r="G6" s="188"/>
      <c r="H6" s="187"/>
      <c r="I6" s="188"/>
      <c r="J6" s="188"/>
      <c r="K6" s="188"/>
      <c r="L6" s="188"/>
      <c r="M6" s="188"/>
      <c r="N6" s="188"/>
      <c r="O6" s="188"/>
      <c r="P6" s="187"/>
      <c r="Q6" s="188"/>
    </row>
    <row r="7" spans="1:17" ht="65.25" customHeight="1">
      <c r="A7" s="188"/>
      <c r="B7" s="189" t="s">
        <v>149</v>
      </c>
      <c r="C7" s="189" t="s">
        <v>150</v>
      </c>
      <c r="D7" s="188"/>
      <c r="E7" s="188"/>
      <c r="F7" s="188"/>
      <c r="G7" s="188"/>
      <c r="H7" s="187"/>
      <c r="I7" s="188"/>
      <c r="J7" s="188"/>
      <c r="K7" s="188"/>
      <c r="L7" s="188"/>
      <c r="M7" s="188"/>
      <c r="N7" s="188"/>
      <c r="O7" s="188"/>
      <c r="P7" s="187"/>
      <c r="Q7" s="188"/>
    </row>
    <row r="8" spans="1:17" ht="67.5" customHeight="1">
      <c r="A8" s="188"/>
      <c r="B8" s="189"/>
      <c r="C8" s="189"/>
      <c r="D8" s="188"/>
      <c r="E8" s="188"/>
      <c r="F8" s="188"/>
      <c r="G8" s="188"/>
      <c r="H8" s="187"/>
      <c r="I8" s="188"/>
      <c r="J8" s="188"/>
      <c r="K8" s="188"/>
      <c r="L8" s="188"/>
      <c r="M8" s="188"/>
      <c r="N8" s="188"/>
      <c r="O8" s="188"/>
      <c r="P8" s="187"/>
      <c r="Q8" s="188"/>
    </row>
    <row r="9" spans="1:17" ht="15.75" customHeight="1">
      <c r="A9" s="50"/>
      <c r="B9" s="50"/>
      <c r="C9" s="50"/>
      <c r="D9" s="50"/>
      <c r="E9" s="50"/>
      <c r="F9" s="50"/>
      <c r="G9" s="50"/>
      <c r="H9" s="50"/>
      <c r="I9" s="51">
        <f>B9*G9</f>
        <v>0</v>
      </c>
      <c r="J9" s="50"/>
      <c r="K9" s="50"/>
      <c r="L9" s="50"/>
      <c r="M9" s="50"/>
      <c r="N9" s="50"/>
      <c r="O9" s="50"/>
      <c r="P9" s="50"/>
      <c r="Q9" s="51">
        <f>K9*O9</f>
        <v>0</v>
      </c>
    </row>
    <row r="10" spans="1:17" ht="15.75" customHeight="1" hidden="1">
      <c r="A10" s="50"/>
      <c r="B10" s="50"/>
      <c r="C10" s="50"/>
      <c r="D10" s="50"/>
      <c r="E10" s="50"/>
      <c r="F10" s="50"/>
      <c r="G10" s="50"/>
      <c r="H10" s="50"/>
      <c r="I10" s="51">
        <f>B10*G10</f>
        <v>0</v>
      </c>
      <c r="J10" s="50"/>
      <c r="K10" s="50"/>
      <c r="L10" s="50"/>
      <c r="M10" s="50"/>
      <c r="N10" s="50"/>
      <c r="O10" s="50"/>
      <c r="P10" s="50"/>
      <c r="Q10" s="51">
        <f>K10*O10</f>
        <v>0</v>
      </c>
    </row>
    <row r="11" spans="1:17" ht="15.75" customHeight="1" hidden="1">
      <c r="A11" s="50"/>
      <c r="B11" s="50"/>
      <c r="C11" s="50"/>
      <c r="D11" s="50"/>
      <c r="E11" s="50"/>
      <c r="F11" s="50"/>
      <c r="G11" s="50"/>
      <c r="H11" s="50"/>
      <c r="I11" s="51">
        <f>B11*G11</f>
        <v>0</v>
      </c>
      <c r="J11" s="50"/>
      <c r="K11" s="50"/>
      <c r="L11" s="50"/>
      <c r="M11" s="50"/>
      <c r="N11" s="50"/>
      <c r="O11" s="50"/>
      <c r="P11" s="50"/>
      <c r="Q11" s="51">
        <f>K11*O11</f>
        <v>0</v>
      </c>
    </row>
    <row r="12" spans="1:17" ht="15.75" customHeight="1">
      <c r="A12" s="50"/>
      <c r="B12" s="50"/>
      <c r="C12" s="50"/>
      <c r="D12" s="50"/>
      <c r="E12" s="50"/>
      <c r="F12" s="50"/>
      <c r="G12" s="50"/>
      <c r="H12" s="50"/>
      <c r="I12" s="51">
        <f>B12*G12</f>
        <v>0</v>
      </c>
      <c r="J12" s="50"/>
      <c r="K12" s="50"/>
      <c r="L12" s="50"/>
      <c r="M12" s="50"/>
      <c r="N12" s="50"/>
      <c r="O12" s="50"/>
      <c r="P12" s="50"/>
      <c r="Q12" s="51">
        <f>K12*O12</f>
        <v>0</v>
      </c>
    </row>
    <row r="13" spans="1:18" ht="10.5" customHeight="1">
      <c r="A13" s="52"/>
      <c r="B13" s="52"/>
      <c r="C13" s="52"/>
      <c r="D13" s="52"/>
      <c r="E13" s="52"/>
      <c r="F13" s="52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</row>
    <row r="14" spans="1:23" ht="69" customHeight="1">
      <c r="A14" s="160" t="s">
        <v>151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</row>
  </sheetData>
  <sheetProtection selectLockedCells="1" selectUnlockedCells="1"/>
  <mergeCells count="24">
    <mergeCell ref="B5:C6"/>
    <mergeCell ref="D5:D8"/>
    <mergeCell ref="E5:E8"/>
    <mergeCell ref="F5:F8"/>
    <mergeCell ref="G5:G8"/>
    <mergeCell ref="O1:R1"/>
    <mergeCell ref="A2:X2"/>
    <mergeCell ref="A3:Q3"/>
    <mergeCell ref="A4:I4"/>
    <mergeCell ref="J4:Q4"/>
    <mergeCell ref="I5:I8"/>
    <mergeCell ref="J5:J8"/>
    <mergeCell ref="K5:K8"/>
    <mergeCell ref="L5:L8"/>
    <mergeCell ref="H5:H8"/>
    <mergeCell ref="A5:A8"/>
    <mergeCell ref="A14:W14"/>
    <mergeCell ref="M5:M8"/>
    <mergeCell ref="N5:N8"/>
    <mergeCell ref="O5:O8"/>
    <mergeCell ref="P5:P8"/>
    <mergeCell ref="Q5:Q8"/>
    <mergeCell ref="B7:B8"/>
    <mergeCell ref="C7:C8"/>
  </mergeCells>
  <printOptions/>
  <pageMargins left="0.4" right="0.2298611111111111" top="1" bottom="1" header="0.5118055555555555" footer="0.5118055555555555"/>
  <pageSetup fitToHeight="1" fitToWidth="1"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view="pageBreakPreview" zoomScale="173" zoomScaleNormal="75" zoomScaleSheetLayoutView="173" zoomScalePageLayoutView="0" workbookViewId="0" topLeftCell="L7">
      <selection activeCell="V8" sqref="V8"/>
    </sheetView>
  </sheetViews>
  <sheetFormatPr defaultColWidth="9.00390625" defaultRowHeight="31.5" customHeight="1"/>
  <cols>
    <col min="1" max="1" width="6.375" style="0" customWidth="1"/>
    <col min="2" max="2" width="5.50390625" style="54" customWidth="1"/>
    <col min="3" max="19" width="4.625" style="54" customWidth="1"/>
    <col min="20" max="20" width="6.375" style="54" customWidth="1"/>
    <col min="21" max="21" width="4.625" style="54" customWidth="1"/>
    <col min="22" max="22" width="22.875" style="54" customWidth="1"/>
    <col min="23" max="23" width="4.625" style="0" customWidth="1"/>
    <col min="24" max="24" width="23.875" style="0" customWidth="1"/>
  </cols>
  <sheetData>
    <row r="1" spans="22:24" ht="18.75" customHeight="1">
      <c r="V1" s="194" t="s">
        <v>152</v>
      </c>
      <c r="W1" s="194"/>
      <c r="X1" s="194"/>
    </row>
    <row r="2" spans="1:24" ht="18.75" customHeight="1">
      <c r="A2" s="195" t="s">
        <v>153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</row>
    <row r="3" spans="1:24" ht="7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8.75" customHeight="1">
      <c r="A4" s="162" t="s">
        <v>50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3:22" ht="16.5" customHeight="1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91.5" customHeight="1">
      <c r="A6" s="196" t="s">
        <v>154</v>
      </c>
      <c r="B6" s="196"/>
      <c r="C6" s="196" t="s">
        <v>155</v>
      </c>
      <c r="D6" s="196"/>
      <c r="E6" s="196" t="s">
        <v>156</v>
      </c>
      <c r="F6" s="196"/>
      <c r="G6" s="196" t="s">
        <v>157</v>
      </c>
      <c r="H6" s="196"/>
      <c r="I6" s="196" t="s">
        <v>158</v>
      </c>
      <c r="J6" s="196"/>
      <c r="K6" s="196" t="s">
        <v>159</v>
      </c>
      <c r="L6" s="196"/>
      <c r="M6" s="192" t="s">
        <v>160</v>
      </c>
      <c r="N6" s="192"/>
      <c r="O6" s="192" t="s">
        <v>161</v>
      </c>
      <c r="P6" s="192"/>
      <c r="Q6" s="192" t="s">
        <v>162</v>
      </c>
      <c r="R6" s="192"/>
      <c r="S6" s="192" t="s">
        <v>163</v>
      </c>
      <c r="T6" s="192"/>
      <c r="U6" s="193" t="s">
        <v>164</v>
      </c>
      <c r="V6" s="191" t="s">
        <v>165</v>
      </c>
    </row>
    <row r="7" spans="1:22" ht="118.5" customHeight="1">
      <c r="A7" s="58" t="s">
        <v>166</v>
      </c>
      <c r="B7" s="58" t="s">
        <v>43</v>
      </c>
      <c r="C7" s="58" t="s">
        <v>166</v>
      </c>
      <c r="D7" s="58" t="s">
        <v>43</v>
      </c>
      <c r="E7" s="59" t="s">
        <v>167</v>
      </c>
      <c r="F7" s="59" t="s">
        <v>43</v>
      </c>
      <c r="G7" s="59" t="s">
        <v>167</v>
      </c>
      <c r="H7" s="59" t="s">
        <v>43</v>
      </c>
      <c r="I7" s="59" t="s">
        <v>167</v>
      </c>
      <c r="J7" s="59" t="s">
        <v>43</v>
      </c>
      <c r="K7" s="59" t="s">
        <v>167</v>
      </c>
      <c r="L7" s="59" t="s">
        <v>43</v>
      </c>
      <c r="M7" s="58" t="s">
        <v>166</v>
      </c>
      <c r="N7" s="58" t="s">
        <v>43</v>
      </c>
      <c r="O7" s="58" t="s">
        <v>166</v>
      </c>
      <c r="P7" s="58" t="s">
        <v>43</v>
      </c>
      <c r="Q7" s="58" t="s">
        <v>166</v>
      </c>
      <c r="R7" s="58" t="s">
        <v>43</v>
      </c>
      <c r="S7" s="58" t="s">
        <v>166</v>
      </c>
      <c r="T7" s="58" t="s">
        <v>43</v>
      </c>
      <c r="U7" s="193"/>
      <c r="V7" s="191"/>
    </row>
    <row r="8" spans="1:22" ht="12.75">
      <c r="A8" s="60">
        <v>1</v>
      </c>
      <c r="B8" s="60">
        <v>10</v>
      </c>
      <c r="C8" s="60">
        <v>0</v>
      </c>
      <c r="D8" s="60">
        <v>0</v>
      </c>
      <c r="E8" s="60">
        <v>0</v>
      </c>
      <c r="F8" s="60">
        <v>0</v>
      </c>
      <c r="G8" s="60">
        <v>1</v>
      </c>
      <c r="H8" s="60">
        <v>6</v>
      </c>
      <c r="I8" s="60">
        <v>0</v>
      </c>
      <c r="J8" s="60">
        <v>0</v>
      </c>
      <c r="K8" s="60">
        <v>0</v>
      </c>
      <c r="L8" s="60">
        <v>0</v>
      </c>
      <c r="M8" s="61">
        <v>0</v>
      </c>
      <c r="N8" s="61">
        <v>0</v>
      </c>
      <c r="O8" s="62">
        <v>0</v>
      </c>
      <c r="P8" s="62">
        <v>0</v>
      </c>
      <c r="Q8" s="61">
        <v>0</v>
      </c>
      <c r="R8" s="62">
        <v>0</v>
      </c>
      <c r="S8" s="62">
        <v>0</v>
      </c>
      <c r="T8" s="62">
        <v>0</v>
      </c>
      <c r="U8" s="63">
        <v>16</v>
      </c>
      <c r="V8" s="64">
        <v>0</v>
      </c>
    </row>
    <row r="9" spans="1:22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66"/>
      <c r="O9" s="67"/>
      <c r="P9" s="67"/>
      <c r="Q9" s="67"/>
      <c r="R9" s="67"/>
      <c r="S9" s="67"/>
      <c r="T9" s="67"/>
      <c r="U9" s="68"/>
      <c r="V9" s="69"/>
    </row>
    <row r="10" spans="1:24" ht="9.75" customHeight="1">
      <c r="A10" s="48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72"/>
      <c r="Q10" s="73"/>
      <c r="R10" s="73"/>
      <c r="S10" s="73"/>
      <c r="T10" s="73"/>
      <c r="U10" s="73"/>
      <c r="V10" s="73"/>
      <c r="W10" s="74"/>
      <c r="X10" s="75"/>
    </row>
    <row r="11" spans="1:23" ht="65.25" customHeight="1">
      <c r="A11" s="165" t="s">
        <v>151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</row>
  </sheetData>
  <sheetProtection selectLockedCells="1" selectUnlockedCells="1"/>
  <mergeCells count="16">
    <mergeCell ref="V1:X1"/>
    <mergeCell ref="A2:X2"/>
    <mergeCell ref="A4:X4"/>
    <mergeCell ref="A6:B6"/>
    <mergeCell ref="C6:D6"/>
    <mergeCell ref="E6:F6"/>
    <mergeCell ref="G6:H6"/>
    <mergeCell ref="I6:J6"/>
    <mergeCell ref="K6:L6"/>
    <mergeCell ref="M6:N6"/>
    <mergeCell ref="V6:V7"/>
    <mergeCell ref="A11:W11"/>
    <mergeCell ref="O6:P6"/>
    <mergeCell ref="Q6:R6"/>
    <mergeCell ref="S6:T6"/>
    <mergeCell ref="U6:U7"/>
  </mergeCells>
  <printOptions/>
  <pageMargins left="0.5902777777777778" right="0.39375" top="0.7875" bottom="0.7875" header="0.5118055555555555" footer="0.511805555555555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view="pageBreakPreview" zoomScaleNormal="75" zoomScaleSheetLayoutView="100" zoomScalePageLayoutView="0" workbookViewId="0" topLeftCell="A4">
      <selection activeCell="Q8" sqref="Q8"/>
    </sheetView>
  </sheetViews>
  <sheetFormatPr defaultColWidth="9.00390625" defaultRowHeight="12.75"/>
  <cols>
    <col min="1" max="1" width="6.625" style="0" customWidth="1"/>
    <col min="2" max="2" width="23.125" style="54" customWidth="1"/>
    <col min="3" max="3" width="6.875" style="54" customWidth="1"/>
    <col min="4" max="4" width="8.625" style="54" customWidth="1"/>
    <col min="5" max="5" width="5.625" style="54" customWidth="1"/>
    <col min="6" max="6" width="9.125" style="54" customWidth="1"/>
    <col min="7" max="7" width="8.50390625" style="54" customWidth="1"/>
    <col min="8" max="8" width="5.625" style="54" customWidth="1"/>
    <col min="9" max="10" width="7.875" style="54" customWidth="1"/>
    <col min="11" max="11" width="5.625" style="54" customWidth="1"/>
    <col min="12" max="12" width="9.875" style="54" customWidth="1"/>
    <col min="13" max="13" width="9.125" style="54" customWidth="1"/>
    <col min="14" max="14" width="5.625" style="54" customWidth="1"/>
    <col min="15" max="15" width="7.50390625" style="54" customWidth="1"/>
    <col min="16" max="16" width="9.00390625" style="54" customWidth="1"/>
    <col min="17" max="17" width="5.625" style="54" customWidth="1"/>
    <col min="18" max="18" width="8.50390625" style="54" customWidth="1"/>
    <col min="19" max="19" width="8.125" style="54" customWidth="1"/>
    <col min="20" max="20" width="8.875" style="0" customWidth="1"/>
    <col min="21" max="21" width="13.125" style="0" customWidth="1"/>
  </cols>
  <sheetData>
    <row r="1" spans="16:19" ht="20.25" customHeight="1">
      <c r="P1" s="170" t="s">
        <v>168</v>
      </c>
      <c r="Q1" s="170"/>
      <c r="R1" s="170"/>
      <c r="S1" s="170"/>
    </row>
    <row r="2" spans="1:20" ht="21" customHeight="1">
      <c r="A2" s="204" t="s">
        <v>169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76"/>
    </row>
    <row r="3" spans="1:24" ht="18.75" customHeight="1">
      <c r="A3" s="162" t="s">
        <v>50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2:20" ht="16.5" customHeight="1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76"/>
    </row>
    <row r="5" spans="1:19" ht="102.75" customHeight="1">
      <c r="A5" s="200" t="s">
        <v>170</v>
      </c>
      <c r="B5" s="200" t="s">
        <v>171</v>
      </c>
      <c r="C5" s="203" t="s">
        <v>172</v>
      </c>
      <c r="D5" s="203"/>
      <c r="E5" s="198" t="s">
        <v>173</v>
      </c>
      <c r="F5" s="197" t="s">
        <v>174</v>
      </c>
      <c r="G5" s="197"/>
      <c r="H5" s="198" t="s">
        <v>173</v>
      </c>
      <c r="I5" s="199" t="s">
        <v>175</v>
      </c>
      <c r="J5" s="199"/>
      <c r="K5" s="200" t="s">
        <v>173</v>
      </c>
      <c r="L5" s="199" t="s">
        <v>169</v>
      </c>
      <c r="M5" s="199"/>
      <c r="N5" s="200" t="s">
        <v>173</v>
      </c>
      <c r="O5" s="201" t="s">
        <v>176</v>
      </c>
      <c r="P5" s="201"/>
      <c r="Q5" s="202" t="s">
        <v>173</v>
      </c>
      <c r="R5" s="77"/>
      <c r="S5" s="78"/>
    </row>
    <row r="6" spans="1:19" ht="100.5" customHeight="1">
      <c r="A6" s="200"/>
      <c r="B6" s="200"/>
      <c r="C6" s="79" t="s">
        <v>177</v>
      </c>
      <c r="D6" s="80" t="s">
        <v>178</v>
      </c>
      <c r="E6" s="198"/>
      <c r="F6" s="81" t="s">
        <v>177</v>
      </c>
      <c r="G6" s="80" t="s">
        <v>178</v>
      </c>
      <c r="H6" s="198"/>
      <c r="I6" s="81" t="s">
        <v>177</v>
      </c>
      <c r="J6" s="80" t="s">
        <v>178</v>
      </c>
      <c r="K6" s="200"/>
      <c r="L6" s="57" t="s">
        <v>177</v>
      </c>
      <c r="M6" s="82" t="s">
        <v>178</v>
      </c>
      <c r="N6" s="200"/>
      <c r="O6" s="83" t="s">
        <v>177</v>
      </c>
      <c r="P6" s="84" t="s">
        <v>178</v>
      </c>
      <c r="Q6" s="202"/>
      <c r="R6" s="85"/>
      <c r="S6" s="78"/>
    </row>
    <row r="7" spans="1:21" ht="15.75" customHeight="1">
      <c r="A7" s="86"/>
      <c r="B7" s="87"/>
      <c r="C7" s="88"/>
      <c r="D7" s="89" t="e">
        <f>C7*100/A7</f>
        <v>#DIV/0!</v>
      </c>
      <c r="E7" s="90" t="e">
        <f>C7*100/B7</f>
        <v>#DIV/0!</v>
      </c>
      <c r="F7" s="91">
        <v>0</v>
      </c>
      <c r="G7" s="89" t="e">
        <f>F7*100/A7</f>
        <v>#DIV/0!</v>
      </c>
      <c r="H7" s="90" t="e">
        <f>F7*100/B7</f>
        <v>#DIV/0!</v>
      </c>
      <c r="I7" s="92">
        <v>0</v>
      </c>
      <c r="J7" s="93" t="e">
        <f>I7*100/A7</f>
        <v>#DIV/0!</v>
      </c>
      <c r="K7" s="94" t="e">
        <f>I7*100/B7</f>
        <v>#DIV/0!</v>
      </c>
      <c r="L7" s="95">
        <f>C7+F7+I7-O7</f>
        <v>0</v>
      </c>
      <c r="M7" s="96" t="e">
        <f>L7*100/A7</f>
        <v>#DIV/0!</v>
      </c>
      <c r="N7" s="96" t="e">
        <f>L7*100/B7</f>
        <v>#DIV/0!</v>
      </c>
      <c r="O7" s="97"/>
      <c r="P7" s="98" t="e">
        <f>O7*100/A7</f>
        <v>#DIV/0!</v>
      </c>
      <c r="Q7" s="99" t="e">
        <f>O7*100/B7</f>
        <v>#DIV/0!</v>
      </c>
      <c r="R7" s="100"/>
      <c r="S7"/>
      <c r="T7" s="78"/>
      <c r="U7" s="78"/>
    </row>
    <row r="8" spans="1:21" ht="15">
      <c r="A8" s="101">
        <v>96</v>
      </c>
      <c r="B8" s="101">
        <v>91</v>
      </c>
      <c r="C8" s="101">
        <v>25</v>
      </c>
      <c r="D8" s="102">
        <v>26</v>
      </c>
      <c r="E8" s="103">
        <v>27</v>
      </c>
      <c r="F8" s="104">
        <v>16</v>
      </c>
      <c r="G8" s="102">
        <v>17</v>
      </c>
      <c r="H8" s="103">
        <v>17.5</v>
      </c>
      <c r="I8" s="105">
        <v>0</v>
      </c>
      <c r="J8" s="106">
        <v>0</v>
      </c>
      <c r="K8" s="107">
        <v>6.5</v>
      </c>
      <c r="L8" s="95">
        <f>C8+F8+I8</f>
        <v>41</v>
      </c>
      <c r="M8" s="96">
        <f>L8*100/A8</f>
        <v>42.708333333333336</v>
      </c>
      <c r="N8" s="96">
        <f>L8*100/B8</f>
        <v>45.05494505494506</v>
      </c>
      <c r="O8" s="108">
        <v>6</v>
      </c>
      <c r="P8" s="109">
        <v>6.25</v>
      </c>
      <c r="Q8" s="110">
        <v>7</v>
      </c>
      <c r="R8" s="111"/>
      <c r="S8"/>
      <c r="T8" s="78"/>
      <c r="U8" s="78"/>
    </row>
    <row r="9" spans="1:23" ht="9.75" customHeight="1">
      <c r="A9" s="48"/>
      <c r="B9" s="112"/>
      <c r="C9" s="113"/>
      <c r="D9" s="113"/>
      <c r="E9" s="113"/>
      <c r="F9" s="113"/>
      <c r="G9" s="113"/>
      <c r="H9" s="113"/>
      <c r="I9" s="113"/>
      <c r="J9" s="113"/>
      <c r="K9" s="114"/>
      <c r="L9" s="114"/>
      <c r="M9" s="114"/>
      <c r="N9" s="115"/>
      <c r="O9" s="116"/>
      <c r="P9" s="116"/>
      <c r="Q9" s="114"/>
      <c r="R9" s="114"/>
      <c r="S9" s="114"/>
      <c r="T9" s="111"/>
      <c r="V9" s="78"/>
      <c r="W9" s="78"/>
    </row>
    <row r="10" spans="1:23" ht="54.75" customHeight="1">
      <c r="A10" s="165" t="s">
        <v>179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</row>
  </sheetData>
  <sheetProtection selectLockedCells="1" selectUnlockedCells="1"/>
  <mergeCells count="17">
    <mergeCell ref="B5:B6"/>
    <mergeCell ref="C5:D5"/>
    <mergeCell ref="E5:E6"/>
    <mergeCell ref="P1:S1"/>
    <mergeCell ref="A2:S2"/>
    <mergeCell ref="A3:X3"/>
    <mergeCell ref="B4:S4"/>
    <mergeCell ref="F5:G5"/>
    <mergeCell ref="H5:H6"/>
    <mergeCell ref="A10:W10"/>
    <mergeCell ref="I5:J5"/>
    <mergeCell ref="K5:K6"/>
    <mergeCell ref="L5:M5"/>
    <mergeCell ref="N5:N6"/>
    <mergeCell ref="O5:P5"/>
    <mergeCell ref="Q5:Q6"/>
    <mergeCell ref="A5:A6"/>
  </mergeCells>
  <printOptions/>
  <pageMargins left="0.5798611111111112" right="0.7875" top="0.7875" bottom="0.7875" header="0.5118055555555555" footer="0.5118055555555555"/>
  <pageSetup fitToHeight="1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view="pageBreakPreview" zoomScale="173" zoomScaleSheetLayoutView="173" zoomScalePageLayoutView="0" workbookViewId="0" topLeftCell="P1">
      <selection activeCell="V9" sqref="V9"/>
    </sheetView>
  </sheetViews>
  <sheetFormatPr defaultColWidth="9.00390625" defaultRowHeight="12.75"/>
  <cols>
    <col min="1" max="1" width="9.625" style="0" customWidth="1"/>
    <col min="2" max="3" width="7.375" style="0" customWidth="1"/>
    <col min="4" max="4" width="5.50390625" style="0" customWidth="1"/>
    <col min="5" max="5" width="6.125" style="0" customWidth="1"/>
    <col min="6" max="6" width="6.875" style="0" customWidth="1"/>
    <col min="7" max="7" width="5.50390625" style="0" customWidth="1"/>
    <col min="8" max="8" width="5.125" style="0" customWidth="1"/>
    <col min="9" max="9" width="4.375" style="0" customWidth="1"/>
    <col min="10" max="10" width="4.00390625" style="0" customWidth="1"/>
    <col min="11" max="11" width="5.875" style="0" customWidth="1"/>
    <col min="12" max="13" width="6.375" style="0" customWidth="1"/>
    <col min="14" max="14" width="8.125" style="0" customWidth="1"/>
    <col min="15" max="15" width="8.375" style="0" customWidth="1"/>
    <col min="16" max="16" width="7.875" style="0" customWidth="1"/>
    <col min="17" max="17" width="6.00390625" style="0" customWidth="1"/>
    <col min="18" max="18" width="11.125" style="0" customWidth="1"/>
    <col min="19" max="19" width="7.625" style="0" customWidth="1"/>
    <col min="23" max="23" width="10.50390625" style="0" customWidth="1"/>
  </cols>
  <sheetData>
    <row r="1" spans="21:24" ht="20.25" customHeight="1">
      <c r="U1" s="170" t="s">
        <v>180</v>
      </c>
      <c r="V1" s="170"/>
      <c r="W1" s="170"/>
      <c r="X1" s="170"/>
    </row>
    <row r="2" spans="1:19" ht="15">
      <c r="A2" s="213" t="s">
        <v>181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1:24" ht="15.75" customHeight="1">
      <c r="A3" s="162" t="s">
        <v>50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18:19" ht="15.75" customHeight="1">
      <c r="R4" s="195"/>
      <c r="S4" s="195"/>
    </row>
    <row r="5" spans="1:22" ht="21.75" customHeight="1">
      <c r="A5" s="196" t="s">
        <v>182</v>
      </c>
      <c r="B5" s="196" t="s">
        <v>171</v>
      </c>
      <c r="C5" s="211" t="s">
        <v>183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2" t="s">
        <v>184</v>
      </c>
      <c r="T5" s="212"/>
      <c r="U5" s="212"/>
      <c r="V5" s="212"/>
    </row>
    <row r="6" spans="1:22" ht="12.75" customHeight="1">
      <c r="A6" s="196"/>
      <c r="B6" s="196"/>
      <c r="C6" s="210" t="s">
        <v>185</v>
      </c>
      <c r="D6" s="207" t="s">
        <v>43</v>
      </c>
      <c r="E6" s="210" t="s">
        <v>186</v>
      </c>
      <c r="F6" s="207" t="s">
        <v>43</v>
      </c>
      <c r="G6" s="191" t="s">
        <v>187</v>
      </c>
      <c r="H6" s="191"/>
      <c r="I6" s="191"/>
      <c r="J6" s="191"/>
      <c r="K6" s="210" t="s">
        <v>188</v>
      </c>
      <c r="L6" s="207" t="s">
        <v>43</v>
      </c>
      <c r="M6" s="210" t="s">
        <v>189</v>
      </c>
      <c r="N6" s="207" t="s">
        <v>43</v>
      </c>
      <c r="O6" s="208" t="s">
        <v>190</v>
      </c>
      <c r="P6" s="209" t="s">
        <v>191</v>
      </c>
      <c r="Q6" s="209" t="s">
        <v>192</v>
      </c>
      <c r="R6" s="209" t="s">
        <v>193</v>
      </c>
      <c r="S6" s="206" t="s">
        <v>194</v>
      </c>
      <c r="T6" s="206" t="s">
        <v>195</v>
      </c>
      <c r="U6" s="206" t="s">
        <v>178</v>
      </c>
      <c r="V6" s="206" t="s">
        <v>196</v>
      </c>
    </row>
    <row r="7" spans="1:22" ht="24" customHeight="1">
      <c r="A7" s="196"/>
      <c r="B7" s="196"/>
      <c r="C7" s="210"/>
      <c r="D7" s="207"/>
      <c r="E7" s="210"/>
      <c r="F7" s="207"/>
      <c r="G7" s="191"/>
      <c r="H7" s="191"/>
      <c r="I7" s="191"/>
      <c r="J7" s="191"/>
      <c r="K7" s="210"/>
      <c r="L7" s="207"/>
      <c r="M7" s="210"/>
      <c r="N7" s="207"/>
      <c r="O7" s="208"/>
      <c r="P7" s="209"/>
      <c r="Q7" s="209"/>
      <c r="R7" s="209"/>
      <c r="S7" s="206"/>
      <c r="T7" s="206"/>
      <c r="U7" s="206"/>
      <c r="V7" s="206"/>
    </row>
    <row r="8" spans="1:22" ht="96.75" customHeight="1">
      <c r="A8" s="196"/>
      <c r="B8" s="196"/>
      <c r="C8" s="210"/>
      <c r="D8" s="207"/>
      <c r="E8" s="210"/>
      <c r="F8" s="207"/>
      <c r="G8" s="117" t="s">
        <v>197</v>
      </c>
      <c r="H8" s="118" t="s">
        <v>43</v>
      </c>
      <c r="I8" s="118" t="s">
        <v>198</v>
      </c>
      <c r="J8" s="118" t="s">
        <v>43</v>
      </c>
      <c r="K8" s="210"/>
      <c r="L8" s="207"/>
      <c r="M8" s="210"/>
      <c r="N8" s="207"/>
      <c r="O8" s="208"/>
      <c r="P8" s="209"/>
      <c r="Q8" s="209"/>
      <c r="R8" s="209"/>
      <c r="S8" s="206"/>
      <c r="T8" s="206"/>
      <c r="U8" s="206"/>
      <c r="V8" s="206"/>
    </row>
    <row r="9" spans="1:22" s="78" customFormat="1" ht="15">
      <c r="A9" s="119">
        <v>96</v>
      </c>
      <c r="B9" s="119">
        <v>91</v>
      </c>
      <c r="C9" s="120">
        <v>1</v>
      </c>
      <c r="D9" s="120">
        <v>5</v>
      </c>
      <c r="E9" s="120">
        <v>1</v>
      </c>
      <c r="F9" s="120">
        <v>9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10</v>
      </c>
      <c r="P9" s="120">
        <v>4</v>
      </c>
      <c r="Q9" s="39">
        <v>0</v>
      </c>
      <c r="R9" s="39">
        <v>0</v>
      </c>
      <c r="S9" s="121">
        <v>28</v>
      </c>
      <c r="T9" s="121">
        <v>0</v>
      </c>
      <c r="U9" s="121">
        <f>S9*100/A9</f>
        <v>29.166666666666668</v>
      </c>
      <c r="V9" s="121">
        <f>S9*100/B9</f>
        <v>30.76923076923077</v>
      </c>
    </row>
    <row r="10" spans="1:22" s="78" customFormat="1" ht="12.75">
      <c r="A10" s="65"/>
      <c r="B10" s="65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62"/>
      <c r="R10" s="62"/>
      <c r="S10" s="121"/>
      <c r="T10" s="121"/>
      <c r="U10" s="121"/>
      <c r="V10" s="121"/>
    </row>
    <row r="11" spans="1:23" ht="74.25" customHeight="1">
      <c r="A11" s="165" t="s">
        <v>151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</row>
  </sheetData>
  <sheetProtection selectLockedCells="1" selectUnlockedCells="1"/>
  <mergeCells count="26">
    <mergeCell ref="G6:J7"/>
    <mergeCell ref="K6:K8"/>
    <mergeCell ref="U1:X1"/>
    <mergeCell ref="A2:S2"/>
    <mergeCell ref="A3:X3"/>
    <mergeCell ref="R4:S4"/>
    <mergeCell ref="T6:T8"/>
    <mergeCell ref="U6:U8"/>
    <mergeCell ref="A5:A8"/>
    <mergeCell ref="B5:B8"/>
    <mergeCell ref="C5:R5"/>
    <mergeCell ref="S5:V5"/>
    <mergeCell ref="C6:C8"/>
    <mergeCell ref="D6:D8"/>
    <mergeCell ref="E6:E8"/>
    <mergeCell ref="F6:F8"/>
    <mergeCell ref="V6:V8"/>
    <mergeCell ref="A11:W11"/>
    <mergeCell ref="N6:N8"/>
    <mergeCell ref="O6:O8"/>
    <mergeCell ref="P6:P8"/>
    <mergeCell ref="Q6:Q8"/>
    <mergeCell ref="R6:R8"/>
    <mergeCell ref="S6:S8"/>
    <mergeCell ref="L6:L8"/>
    <mergeCell ref="M6:M8"/>
  </mergeCells>
  <printOptions/>
  <pageMargins left="0.4597222222222222" right="0.1701388888888889" top="0.8701388888888889" bottom="0.4097222222222222" header="0.5118055555555555" footer="0.5118055555555555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2016-07-14T10:36:55Z</dcterms:modified>
  <cp:category/>
  <cp:version/>
  <cp:contentType/>
  <cp:contentStatus/>
</cp:coreProperties>
</file>